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025" activeTab="1"/>
  </bookViews>
  <sheets>
    <sheet name="Mens" sheetId="1" r:id="rId1"/>
    <sheet name="Ladies" sheetId="2" r:id="rId2"/>
    <sheet name="Rules" sheetId="3" r:id="rId3"/>
  </sheets>
  <definedNames>
    <definedName name="_xlnm.Print_Area" localSheetId="1">'Ladies'!$A$1:$AP$29</definedName>
    <definedName name="_xlnm.Print_Area" localSheetId="0">'Mens'!$A$1:$AP$32</definedName>
    <definedName name="_xlnm.Print_Area" localSheetId="2">'Rules'!$A$1:$S$13</definedName>
  </definedNames>
  <calcPr fullCalcOnLoad="1"/>
</workbook>
</file>

<file path=xl/sharedStrings.xml><?xml version="1.0" encoding="utf-8"?>
<sst xmlns="http://schemas.openxmlformats.org/spreadsheetml/2006/main" count="212" uniqueCount="99">
  <si>
    <t>March AC Frostbite</t>
  </si>
  <si>
    <t>Bourne Frostbite</t>
  </si>
  <si>
    <t>BRJ Frostbite</t>
  </si>
  <si>
    <t>Riverside Frostbite</t>
  </si>
  <si>
    <t>Great Eastern Run</t>
  </si>
  <si>
    <t>Bushfield Frostbite</t>
  </si>
  <si>
    <t>Grand East Anglia Run</t>
  </si>
  <si>
    <t>Littleport 10k</t>
  </si>
  <si>
    <t>Folksworth 15</t>
  </si>
  <si>
    <t>Fenland 10</t>
  </si>
  <si>
    <t>Races</t>
  </si>
  <si>
    <t>Totals</t>
  </si>
  <si>
    <t>Points</t>
  </si>
  <si>
    <t>Avg %</t>
  </si>
  <si>
    <t>Jan</t>
  </si>
  <si>
    <t>Feb</t>
  </si>
  <si>
    <t>Mar</t>
  </si>
  <si>
    <t>May</t>
  </si>
  <si>
    <t>Jul</t>
  </si>
  <si>
    <t>Oct</t>
  </si>
  <si>
    <t>Nov</t>
  </si>
  <si>
    <t>Dec</t>
  </si>
  <si>
    <t>Age Graded Statistics</t>
  </si>
  <si>
    <t>15m</t>
  </si>
  <si>
    <t>5m</t>
  </si>
  <si>
    <t>10k</t>
  </si>
  <si>
    <t>13.1m</t>
  </si>
  <si>
    <t>10m</t>
  </si>
  <si>
    <t>Gavin Stokes</t>
  </si>
  <si>
    <t>Steve Ashurst</t>
  </si>
  <si>
    <t>Steve Lawson</t>
  </si>
  <si>
    <t>Martin Kirk</t>
  </si>
  <si>
    <t>Dave Philpot</t>
  </si>
  <si>
    <t>Tony Lack</t>
  </si>
  <si>
    <t>Libby Mead</t>
  </si>
  <si>
    <t>Samantha Prior</t>
  </si>
  <si>
    <t>Sandra Butler</t>
  </si>
  <si>
    <t>Rob White</t>
  </si>
  <si>
    <t>Sian White</t>
  </si>
  <si>
    <t>Emma Brewer</t>
  </si>
  <si>
    <t>Michelle Brett</t>
  </si>
  <si>
    <t>Richard Stone</t>
  </si>
  <si>
    <t>Thomas Philpot</t>
  </si>
  <si>
    <t>Lisa Marriott</t>
  </si>
  <si>
    <t>Helen McLean</t>
  </si>
  <si>
    <t>Claire Hewson</t>
  </si>
  <si>
    <t>Neil Hewson</t>
  </si>
  <si>
    <t>Natalie Selby</t>
  </si>
  <si>
    <t>Caroline Tiller</t>
  </si>
  <si>
    <t>Rachel Brown</t>
  </si>
  <si>
    <t>Marie Williamson</t>
  </si>
  <si>
    <t>Ryan Price</t>
  </si>
  <si>
    <t>Calum Price</t>
  </si>
  <si>
    <t>James Waterworth</t>
  </si>
  <si>
    <t>Anne Kirk</t>
  </si>
  <si>
    <t>Les Rennie</t>
  </si>
  <si>
    <t>George Munford</t>
  </si>
  <si>
    <t>Suzanne Munford</t>
  </si>
  <si>
    <t>Shane Fox</t>
  </si>
  <si>
    <t>Jacob Fox</t>
  </si>
  <si>
    <t>Karen Beebe</t>
  </si>
  <si>
    <t>Kirsty Fox</t>
  </si>
  <si>
    <t>Thorney 10km</t>
  </si>
  <si>
    <t>Apr</t>
  </si>
  <si>
    <t>Eye 10km</t>
  </si>
  <si>
    <t>PB 5km Series (Eye)</t>
  </si>
  <si>
    <t>Jun</t>
  </si>
  <si>
    <t>PB 5km Series (Thorney)</t>
  </si>
  <si>
    <t>PB 5km Series (Werr.)</t>
  </si>
  <si>
    <t>5km</t>
  </si>
  <si>
    <t>5k</t>
  </si>
  <si>
    <t>Martha King</t>
  </si>
  <si>
    <t>5.2m</t>
  </si>
  <si>
    <t>Gemma Pask</t>
  </si>
  <si>
    <r>
      <rPr>
        <b/>
        <sz val="6"/>
        <color indexed="8"/>
        <rFont val="Calibri"/>
        <family val="2"/>
      </rPr>
      <t>Rules:</t>
    </r>
    <r>
      <rPr>
        <sz val="6"/>
        <color indexed="8"/>
        <rFont val="Calibri"/>
        <family val="2"/>
      </rPr>
      <t xml:space="preserve"> Race results are based on the best Runner's World Age Graded Percentages, the winner gets 20 points, second 19 and so on. If runners get the same percentage it will then be decided on race position.Best 6 race results count, the winner being the one with most points. A draw is decided by the best average percentage.</t>
    </r>
  </si>
  <si>
    <t>Rowan Murray</t>
  </si>
  <si>
    <t>Nicola Williamson</t>
  </si>
  <si>
    <t>Callum McDonald</t>
  </si>
  <si>
    <t>Ryan Bullard</t>
  </si>
  <si>
    <t>Liz Scott</t>
  </si>
  <si>
    <t>Mark Sheldon</t>
  </si>
  <si>
    <t>Simon Mead</t>
  </si>
  <si>
    <t>Trevor Lindsay</t>
  </si>
  <si>
    <t>Parkrun - Whittelsey</t>
  </si>
  <si>
    <t>Parkrun - Whittlesey</t>
  </si>
  <si>
    <t>Melissa Stephens</t>
  </si>
  <si>
    <t>Ian Fleming</t>
  </si>
  <si>
    <t>Finlay Pask</t>
  </si>
  <si>
    <t>Club Championship 2019</t>
  </si>
  <si>
    <t>Renato Pienescu</t>
  </si>
  <si>
    <t>Richard Townsend</t>
  </si>
  <si>
    <t xml:space="preserve"> </t>
  </si>
  <si>
    <t>Whitemoor 5</t>
  </si>
  <si>
    <t>Michelle Chester</t>
  </si>
  <si>
    <t>Annoushka Lingham</t>
  </si>
  <si>
    <t>Aug</t>
  </si>
  <si>
    <t>Alex Munford</t>
  </si>
  <si>
    <t>Nicola McDermott</t>
  </si>
  <si>
    <t>Ramsey Frostbite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</si>
</sst>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F800]dddd\,\ mmmm\ dd\,\ yyyy"/>
    <numFmt numFmtId="178" formatCode="[$-809]dd\ mmmm\ yyyy"/>
  </numFmts>
  <fonts count="61">
    <font>
      <sz val="11"/>
      <color theme="1"/>
      <name val="Calibri"/>
      <family val="2"/>
    </font>
    <font>
      <sz val="11"/>
      <color indexed="8"/>
      <name val="Calibri"/>
      <family val="2"/>
    </font>
    <font>
      <sz val="6"/>
      <color indexed="8"/>
      <name val="Calibri"/>
      <family val="2"/>
    </font>
    <font>
      <b/>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6"/>
      <color indexed="9"/>
      <name val="Calibri"/>
      <family val="2"/>
    </font>
    <font>
      <b/>
      <sz val="8"/>
      <color indexed="8"/>
      <name val="Calibri"/>
      <family val="2"/>
    </font>
    <font>
      <b/>
      <sz val="9"/>
      <color indexed="8"/>
      <name val="Calibri"/>
      <family val="2"/>
    </font>
    <font>
      <sz val="11"/>
      <name val="Calibri"/>
      <family val="2"/>
    </font>
    <font>
      <sz val="18"/>
      <color indexed="8"/>
      <name val="Calibri"/>
      <family val="2"/>
    </font>
    <font>
      <sz val="22"/>
      <color indexed="8"/>
      <name val="Calibri"/>
      <family val="2"/>
    </font>
    <font>
      <b/>
      <sz val="14"/>
      <color indexed="9"/>
      <name val="Calibri"/>
      <family val="2"/>
    </font>
    <font>
      <sz val="14"/>
      <color indexed="8"/>
      <name val="Calibri"/>
      <family val="2"/>
    </font>
    <font>
      <b/>
      <sz val="9"/>
      <color indexed="9"/>
      <name val="Calibri"/>
      <family val="0"/>
    </font>
    <font>
      <b/>
      <sz val="8"/>
      <color indexed="9"/>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0"/>
      <name val="Calibri"/>
      <family val="2"/>
    </font>
    <font>
      <b/>
      <sz val="8"/>
      <color theme="1"/>
      <name val="Calibri"/>
      <family val="2"/>
    </font>
    <font>
      <b/>
      <sz val="9"/>
      <color theme="1"/>
      <name val="Calibri"/>
      <family val="2"/>
    </font>
    <font>
      <sz val="18"/>
      <color theme="1"/>
      <name val="Calibri"/>
      <family val="2"/>
    </font>
    <font>
      <sz val="6"/>
      <color theme="1"/>
      <name val="Calibri"/>
      <family val="2"/>
    </font>
    <font>
      <sz val="22"/>
      <color theme="1"/>
      <name val="Calibri"/>
      <family val="2"/>
    </font>
    <font>
      <b/>
      <sz val="14"/>
      <color theme="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medium"/>
      <right style="hair"/>
      <top style="thick"/>
      <bottom style="hair"/>
    </border>
    <border>
      <left style="hair"/>
      <right style="hair"/>
      <top style="thick"/>
      <bottom style="hair"/>
    </border>
    <border>
      <left style="hair"/>
      <right style="medium"/>
      <top style="thick"/>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ck"/>
    </border>
    <border>
      <left style="hair"/>
      <right style="hair"/>
      <top style="hair"/>
      <bottom style="thick"/>
    </border>
    <border>
      <left style="hair"/>
      <right style="medium"/>
      <top style="hair"/>
      <bottom style="thick"/>
    </border>
    <border>
      <left style="thick"/>
      <right style="hair"/>
      <top style="thick"/>
      <bottom style="hair"/>
    </border>
    <border>
      <left style="hair"/>
      <right style="thick"/>
      <top style="thick"/>
      <bottom style="hair"/>
    </border>
    <border>
      <left style="thick"/>
      <right/>
      <top style="thick"/>
      <bottom style="medium"/>
    </border>
    <border>
      <left/>
      <right/>
      <top style="thick"/>
      <bottom style="medium"/>
    </border>
    <border>
      <left style="thick"/>
      <right/>
      <top style="medium"/>
      <bottom style="thick"/>
    </border>
    <border>
      <left/>
      <right/>
      <top style="medium"/>
      <bottom style="thick"/>
    </border>
    <border>
      <left/>
      <right style="thick"/>
      <top style="medium"/>
      <bottom style="thick"/>
    </border>
    <border>
      <left style="thick"/>
      <right/>
      <top/>
      <bottom/>
    </border>
    <border>
      <left/>
      <right style="thick"/>
      <top/>
      <bottom/>
    </border>
    <border>
      <left style="thick"/>
      <right style="medium"/>
      <top/>
      <bottom style="thick"/>
    </border>
    <border>
      <left style="thick"/>
      <right style="hair"/>
      <top style="hair"/>
      <bottom style="hair"/>
    </border>
    <border>
      <left style="hair"/>
      <right style="thick"/>
      <top style="hair"/>
      <bottom style="hair"/>
    </border>
    <border>
      <left style="thick"/>
      <right style="hair"/>
      <top style="hair"/>
      <bottom style="thick"/>
    </border>
    <border>
      <left style="hair"/>
      <right style="thick"/>
      <top style="hair"/>
      <bottom style="thick"/>
    </border>
    <border>
      <left style="medium"/>
      <right style="medium"/>
      <top/>
      <bottom/>
    </border>
    <border>
      <left style="medium"/>
      <right style="medium"/>
      <top/>
      <bottom style="thick"/>
    </border>
    <border>
      <left style="thick"/>
      <right style="medium"/>
      <top/>
      <bottom/>
    </border>
    <border>
      <left style="medium"/>
      <right style="medium"/>
      <top style="thick"/>
      <bottom/>
    </border>
    <border>
      <left style="hair"/>
      <right style="hair"/>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ck"/>
      <right style="hair"/>
      <top style="hair"/>
      <bottom>
        <color indexed="63"/>
      </bottom>
    </border>
    <border>
      <left style="hair"/>
      <right style="thick"/>
      <top style="hair"/>
      <bottom>
        <color indexed="63"/>
      </bottom>
    </border>
    <border>
      <left style="thick"/>
      <right style="medium"/>
      <top style="thick"/>
      <bottom/>
    </border>
    <border>
      <left/>
      <right style="thick"/>
      <top style="thick"/>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5">
    <xf numFmtId="0" fontId="0" fillId="0" borderId="0" xfId="0" applyFont="1" applyAlignment="1">
      <alignment/>
    </xf>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2" fontId="0" fillId="0" borderId="13" xfId="0" applyNumberFormat="1" applyBorder="1" applyAlignment="1">
      <alignment/>
    </xf>
    <xf numFmtId="2" fontId="0" fillId="0" borderId="16" xfId="0" applyNumberFormat="1" applyBorder="1" applyAlignment="1">
      <alignment/>
    </xf>
    <xf numFmtId="2" fontId="0" fillId="0" borderId="19" xfId="0" applyNumberFormat="1" applyBorder="1" applyAlignment="1">
      <alignment/>
    </xf>
    <xf numFmtId="0" fontId="52" fillId="0" borderId="0" xfId="0" applyFont="1" applyAlignment="1">
      <alignment horizontal="center"/>
    </xf>
    <xf numFmtId="0" fontId="0" fillId="0" borderId="10" xfId="0" applyBorder="1" applyAlignment="1">
      <alignment horizontal="center" vertical="center"/>
    </xf>
    <xf numFmtId="2" fontId="0" fillId="0" borderId="20" xfId="0" applyNumberFormat="1" applyBorder="1" applyAlignment="1">
      <alignment/>
    </xf>
    <xf numFmtId="2" fontId="0" fillId="0" borderId="12" xfId="0" applyNumberFormat="1" applyBorder="1" applyAlignment="1">
      <alignment/>
    </xf>
    <xf numFmtId="2" fontId="0" fillId="0" borderId="21" xfId="0" applyNumberFormat="1" applyBorder="1" applyAlignment="1">
      <alignment/>
    </xf>
    <xf numFmtId="0" fontId="0" fillId="0" borderId="0" xfId="0" applyAlignment="1">
      <alignment horizontal="center" textRotation="90"/>
    </xf>
    <xf numFmtId="0" fontId="53" fillId="33" borderId="22" xfId="0" applyFont="1" applyFill="1" applyBorder="1" applyAlignment="1">
      <alignment horizontal="center"/>
    </xf>
    <xf numFmtId="0" fontId="53" fillId="33" borderId="23" xfId="0" applyFont="1" applyFill="1" applyBorder="1" applyAlignment="1">
      <alignment horizont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0" fillId="3" borderId="27" xfId="0" applyFill="1" applyBorder="1" applyAlignment="1">
      <alignment horizontal="center" textRotation="90"/>
    </xf>
    <xf numFmtId="0" fontId="0" fillId="3" borderId="0" xfId="0" applyFill="1" applyAlignment="1">
      <alignment horizontal="center" textRotation="90"/>
    </xf>
    <xf numFmtId="0" fontId="0" fillId="3" borderId="28" xfId="0" applyFill="1" applyBorder="1" applyAlignment="1">
      <alignment horizontal="center" textRotation="90"/>
    </xf>
    <xf numFmtId="0" fontId="0" fillId="0" borderId="29" xfId="0" applyBorder="1" applyAlignment="1">
      <alignment/>
    </xf>
    <xf numFmtId="0" fontId="55" fillId="0" borderId="10" xfId="0" applyFont="1" applyBorder="1" applyAlignment="1">
      <alignment horizontal="center"/>
    </xf>
    <xf numFmtId="0" fontId="55" fillId="0" borderId="10" xfId="0" applyFont="1" applyBorder="1" applyAlignment="1">
      <alignment horizontal="center" wrapText="1"/>
    </xf>
    <xf numFmtId="2" fontId="0" fillId="0" borderId="30" xfId="0" applyNumberFormat="1" applyBorder="1" applyAlignment="1">
      <alignment/>
    </xf>
    <xf numFmtId="2" fontId="0" fillId="0" borderId="15" xfId="0" applyNumberFormat="1" applyBorder="1" applyAlignment="1">
      <alignment/>
    </xf>
    <xf numFmtId="2" fontId="0" fillId="0" borderId="31" xfId="0" applyNumberFormat="1" applyBorder="1" applyAlignment="1">
      <alignment/>
    </xf>
    <xf numFmtId="2" fontId="0" fillId="0" borderId="32" xfId="0" applyNumberFormat="1" applyBorder="1" applyAlignment="1">
      <alignment/>
    </xf>
    <xf numFmtId="2" fontId="0" fillId="0" borderId="18" xfId="0" applyNumberFormat="1" applyBorder="1" applyAlignment="1">
      <alignment/>
    </xf>
    <xf numFmtId="2" fontId="0" fillId="0" borderId="33" xfId="0" applyNumberFormat="1" applyBorder="1" applyAlignment="1">
      <alignment/>
    </xf>
    <xf numFmtId="0" fontId="51" fillId="33" borderId="34" xfId="0" applyFont="1" applyFill="1" applyBorder="1" applyAlignment="1">
      <alignment/>
    </xf>
    <xf numFmtId="0" fontId="51" fillId="33" borderId="35" xfId="0" applyFont="1" applyFill="1" applyBorder="1" applyAlignment="1">
      <alignment/>
    </xf>
    <xf numFmtId="0" fontId="26" fillId="0" borderId="36" xfId="0" applyFont="1" applyBorder="1" applyAlignment="1">
      <alignment/>
    </xf>
    <xf numFmtId="0" fontId="0" fillId="0" borderId="0" xfId="0" applyAlignment="1">
      <alignment/>
    </xf>
    <xf numFmtId="0" fontId="51" fillId="33" borderId="37" xfId="0" applyFont="1" applyFill="1" applyBorder="1" applyAlignment="1">
      <alignment/>
    </xf>
    <xf numFmtId="2"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2" fontId="0" fillId="0" borderId="42" xfId="0" applyNumberFormat="1" applyBorder="1" applyAlignment="1">
      <alignment/>
    </xf>
    <xf numFmtId="2" fontId="0" fillId="0" borderId="40" xfId="0" applyNumberFormat="1" applyBorder="1" applyAlignment="1">
      <alignment/>
    </xf>
    <xf numFmtId="2" fontId="0" fillId="0" borderId="43" xfId="0" applyNumberFormat="1" applyBorder="1" applyAlignment="1">
      <alignment/>
    </xf>
    <xf numFmtId="1" fontId="0" fillId="0" borderId="15" xfId="0" applyNumberFormat="1" applyBorder="1" applyAlignment="1">
      <alignment/>
    </xf>
    <xf numFmtId="0" fontId="0" fillId="0" borderId="44" xfId="0" applyBorder="1" applyAlignment="1">
      <alignment/>
    </xf>
    <xf numFmtId="0" fontId="0" fillId="0" borderId="36" xfId="0" applyBorder="1" applyAlignment="1">
      <alignment/>
    </xf>
    <xf numFmtId="176" fontId="0" fillId="0" borderId="15" xfId="0" applyNumberFormat="1" applyBorder="1" applyAlignment="1">
      <alignment/>
    </xf>
    <xf numFmtId="2" fontId="0" fillId="0" borderId="41" xfId="0" applyNumberFormat="1" applyBorder="1" applyAlignment="1">
      <alignment/>
    </xf>
    <xf numFmtId="0" fontId="26" fillId="0" borderId="29" xfId="0" applyFont="1" applyBorder="1" applyAlignment="1">
      <alignment/>
    </xf>
    <xf numFmtId="2" fontId="0" fillId="0" borderId="0" xfId="0" applyNumberFormat="1" applyBorder="1" applyAlignment="1">
      <alignment/>
    </xf>
    <xf numFmtId="0" fontId="56" fillId="0" borderId="0" xfId="0" applyFont="1" applyAlignment="1">
      <alignment horizontal="center"/>
    </xf>
    <xf numFmtId="0" fontId="2" fillId="0" borderId="0" xfId="0" applyFont="1" applyAlignment="1">
      <alignment horizontal="left" wrapText="1"/>
    </xf>
    <xf numFmtId="0" fontId="57" fillId="0" borderId="0" xfId="0" applyFont="1" applyAlignment="1">
      <alignment horizontal="left"/>
    </xf>
    <xf numFmtId="0" fontId="58" fillId="0" borderId="0" xfId="0" applyFont="1" applyAlignment="1">
      <alignment horizontal="center" vertical="center"/>
    </xf>
    <xf numFmtId="0" fontId="59" fillId="33" borderId="23" xfId="0" applyFont="1" applyFill="1" applyBorder="1" applyAlignment="1">
      <alignment horizontal="center" vertical="center"/>
    </xf>
    <xf numFmtId="0" fontId="60" fillId="0" borderId="23" xfId="0" applyFont="1" applyBorder="1" applyAlignment="1">
      <alignment horizontal="center" vertical="center"/>
    </xf>
    <xf numFmtId="0" fontId="60" fillId="0" borderId="4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952500</xdr:colOff>
      <xdr:row>2</xdr:row>
      <xdr:rowOff>1285875</xdr:rowOff>
    </xdr:to>
    <xdr:pic>
      <xdr:nvPicPr>
        <xdr:cNvPr id="1" name="Picture 1"/>
        <xdr:cNvPicPr preferRelativeResize="1">
          <a:picLocks noChangeAspect="1"/>
        </xdr:cNvPicPr>
      </xdr:nvPicPr>
      <xdr:blipFill>
        <a:blip r:embed="rId1"/>
        <a:stretch>
          <a:fillRect/>
        </a:stretch>
      </xdr:blipFill>
      <xdr:spPr>
        <a:xfrm>
          <a:off x="47625" y="1228725"/>
          <a:ext cx="904875" cy="914400"/>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38100</xdr:colOff>
      <xdr:row>1</xdr:row>
      <xdr:rowOff>266700</xdr:rowOff>
    </xdr:to>
    <xdr:pic>
      <xdr:nvPicPr>
        <xdr:cNvPr id="2" name="Picture 42">
          <a:hlinkClick r:id="rId4"/>
        </xdr:cNvPr>
        <xdr:cNvPicPr preferRelativeResize="1">
          <a:picLocks noChangeAspect="1"/>
        </xdr:cNvPicPr>
      </xdr:nvPicPr>
      <xdr:blipFill>
        <a:blip r:embed="rId2"/>
        <a:stretch>
          <a:fillRect/>
        </a:stretch>
      </xdr:blipFill>
      <xdr:spPr>
        <a:xfrm>
          <a:off x="8153400" y="571500"/>
          <a:ext cx="2143125" cy="190500"/>
        </a:xfrm>
        <a:prstGeom prst="rect">
          <a:avLst/>
        </a:prstGeom>
        <a:noFill/>
        <a:ln w="9525" cmpd="sng">
          <a:noFill/>
        </a:ln>
      </xdr:spPr>
    </xdr:pic>
    <xdr:clientData/>
  </xdr:twoCellAnchor>
  <xdr:twoCellAnchor>
    <xdr:from>
      <xdr:col>20</xdr:col>
      <xdr:colOff>200025</xdr:colOff>
      <xdr:row>2</xdr:row>
      <xdr:rowOff>409575</xdr:rowOff>
    </xdr:from>
    <xdr:to>
      <xdr:col>22</xdr:col>
      <xdr:colOff>266700</xdr:colOff>
      <xdr:row>2</xdr:row>
      <xdr:rowOff>714375</xdr:rowOff>
    </xdr:to>
    <xdr:sp macro="[0]!RRR_Mens_Sort_Totals">
      <xdr:nvSpPr>
        <xdr:cNvPr id="3" name="TextBox 2"/>
        <xdr:cNvSpPr txBox="1">
          <a:spLocks noChangeArrowheads="1"/>
        </xdr:cNvSpPr>
      </xdr:nvSpPr>
      <xdr:spPr>
        <a:xfrm>
          <a:off x="6562725" y="1266825"/>
          <a:ext cx="914400"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200025</xdr:colOff>
      <xdr:row>2</xdr:row>
      <xdr:rowOff>914400</xdr:rowOff>
    </xdr:from>
    <xdr:to>
      <xdr:col>22</xdr:col>
      <xdr:colOff>266700</xdr:colOff>
      <xdr:row>2</xdr:row>
      <xdr:rowOff>1181100</xdr:rowOff>
    </xdr:to>
    <xdr:sp macro="[0]!RRR_Mens_Alphabetical_Sort">
      <xdr:nvSpPr>
        <xdr:cNvPr id="4" name="TextBox 4"/>
        <xdr:cNvSpPr txBox="1">
          <a:spLocks noChangeArrowheads="1"/>
        </xdr:cNvSpPr>
      </xdr:nvSpPr>
      <xdr:spPr>
        <a:xfrm>
          <a:off x="6562725" y="1771650"/>
          <a:ext cx="914400"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971550</xdr:colOff>
      <xdr:row>2</xdr:row>
      <xdr:rowOff>1295400</xdr:rowOff>
    </xdr:to>
    <xdr:pic>
      <xdr:nvPicPr>
        <xdr:cNvPr id="1" name="Picture 5"/>
        <xdr:cNvPicPr preferRelativeResize="1">
          <a:picLocks noChangeAspect="1"/>
        </xdr:cNvPicPr>
      </xdr:nvPicPr>
      <xdr:blipFill>
        <a:blip r:embed="rId1"/>
        <a:stretch>
          <a:fillRect/>
        </a:stretch>
      </xdr:blipFill>
      <xdr:spPr>
        <a:xfrm>
          <a:off x="47625" y="1228725"/>
          <a:ext cx="923925" cy="923925"/>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76200</xdr:colOff>
      <xdr:row>1</xdr:row>
      <xdr:rowOff>276225</xdr:rowOff>
    </xdr:to>
    <xdr:pic>
      <xdr:nvPicPr>
        <xdr:cNvPr id="2" name="Picture 42">
          <a:hlinkClick r:id="rId4"/>
        </xdr:cNvPr>
        <xdr:cNvPicPr preferRelativeResize="1">
          <a:picLocks noChangeAspect="1"/>
        </xdr:cNvPicPr>
      </xdr:nvPicPr>
      <xdr:blipFill>
        <a:blip r:embed="rId2"/>
        <a:stretch>
          <a:fillRect/>
        </a:stretch>
      </xdr:blipFill>
      <xdr:spPr>
        <a:xfrm>
          <a:off x="8220075" y="571500"/>
          <a:ext cx="2181225" cy="200025"/>
        </a:xfrm>
        <a:prstGeom prst="rect">
          <a:avLst/>
        </a:prstGeom>
        <a:noFill/>
        <a:ln w="9525" cmpd="sng">
          <a:noFill/>
        </a:ln>
      </xdr:spPr>
    </xdr:pic>
    <xdr:clientData/>
  </xdr:twoCellAnchor>
  <xdr:twoCellAnchor>
    <xdr:from>
      <xdr:col>20</xdr:col>
      <xdr:colOff>190500</xdr:colOff>
      <xdr:row>2</xdr:row>
      <xdr:rowOff>409575</xdr:rowOff>
    </xdr:from>
    <xdr:to>
      <xdr:col>22</xdr:col>
      <xdr:colOff>276225</xdr:colOff>
      <xdr:row>2</xdr:row>
      <xdr:rowOff>714375</xdr:rowOff>
    </xdr:to>
    <xdr:sp macro="[0]!RRR_Ladies_Sort_Totals">
      <xdr:nvSpPr>
        <xdr:cNvPr id="3" name="TextBox 7"/>
        <xdr:cNvSpPr txBox="1">
          <a:spLocks noChangeArrowheads="1"/>
        </xdr:cNvSpPr>
      </xdr:nvSpPr>
      <xdr:spPr>
        <a:xfrm>
          <a:off x="6629400" y="1266825"/>
          <a:ext cx="923925"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190500</xdr:colOff>
      <xdr:row>2</xdr:row>
      <xdr:rowOff>914400</xdr:rowOff>
    </xdr:from>
    <xdr:to>
      <xdr:col>22</xdr:col>
      <xdr:colOff>276225</xdr:colOff>
      <xdr:row>2</xdr:row>
      <xdr:rowOff>1181100</xdr:rowOff>
    </xdr:to>
    <xdr:sp macro="[0]!RRR_Ladies_Alphabetical_Sort">
      <xdr:nvSpPr>
        <xdr:cNvPr id="4" name="TextBox 8"/>
        <xdr:cNvSpPr txBox="1">
          <a:spLocks noChangeArrowheads="1"/>
        </xdr:cNvSpPr>
      </xdr:nvSpPr>
      <xdr:spPr>
        <a:xfrm>
          <a:off x="6629400" y="1771650"/>
          <a:ext cx="923925"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18</xdr:col>
      <xdr:colOff>247650</xdr:colOff>
      <xdr:row>12</xdr:row>
      <xdr:rowOff>85725</xdr:rowOff>
    </xdr:to>
    <xdr:sp>
      <xdr:nvSpPr>
        <xdr:cNvPr id="1" name="TextBox 2"/>
        <xdr:cNvSpPr txBox="1">
          <a:spLocks noChangeArrowheads="1"/>
        </xdr:cNvSpPr>
      </xdr:nvSpPr>
      <xdr:spPr>
        <a:xfrm>
          <a:off x="28575" y="28575"/>
          <a:ext cx="11191875" cy="2343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Ramsey</a:t>
          </a:r>
          <a:r>
            <a:rPr lang="en-US" cap="none" sz="1400" b="1" i="0" u="none" baseline="0">
              <a:solidFill>
                <a:srgbClr val="000000"/>
              </a:solidFill>
              <a:latin typeface="Calibri"/>
              <a:ea typeface="Calibri"/>
              <a:cs typeface="Calibri"/>
            </a:rPr>
            <a:t> Road Runners - </a:t>
          </a:r>
          <a:r>
            <a:rPr lang="en-US" cap="none" sz="1400" b="1" i="0" u="none" baseline="0">
              <a:solidFill>
                <a:srgbClr val="000000"/>
              </a:solidFill>
              <a:latin typeface="Calibri"/>
              <a:ea typeface="Calibri"/>
              <a:cs typeface="Calibri"/>
            </a:rPr>
            <a:t>Club Championship</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Rules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Race results are based on Runner's World Age Graded Percentages, with the winner receiving 20 points, second 19 and so on. If 2 people get the same percentage then it is decided on race position.  Separate results and championship for Male and Female.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Runners best 6 race points results count</a:t>
          </a:r>
          <a:r>
            <a:rPr lang="en-US" cap="none" sz="1100" b="1" i="0" u="none" baseline="0">
              <a:solidFill>
                <a:srgbClr val="000000"/>
              </a:solidFill>
              <a:latin typeface="Calibri"/>
              <a:ea typeface="Calibri"/>
              <a:cs typeface="Calibri"/>
            </a:rPr>
            <a:t> towards total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 the event of a points tie the position will be awarded by whoever has the highest average percentage. If the results are still level a tie and shared place is declared.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P32"/>
  <sheetViews>
    <sheetView zoomScale="80" zoomScaleNormal="80" zoomScaleSheetLayoutView="80" zoomScalePageLayoutView="70" workbookViewId="0" topLeftCell="A5">
      <selection activeCell="A5" sqref="A5:AP32"/>
    </sheetView>
  </sheetViews>
  <sheetFormatPr defaultColWidth="9.140625" defaultRowHeight="15"/>
  <cols>
    <col min="1" max="1" width="19.00390625" style="0" customWidth="1"/>
    <col min="2" max="2" width="4.140625" style="0" customWidth="1"/>
    <col min="3" max="6" width="4.00390625" style="0" customWidth="1"/>
    <col min="7" max="8" width="4.00390625" style="2" customWidth="1"/>
    <col min="9" max="9" width="4.00390625" style="0" customWidth="1"/>
    <col min="10" max="10" width="4.00390625" style="2" customWidth="1"/>
    <col min="11" max="11" width="4.140625" style="2" customWidth="1"/>
    <col min="12" max="12" width="4.00390625" style="0" customWidth="1"/>
    <col min="13" max="13" width="4.00390625" style="2" customWidth="1"/>
    <col min="14" max="14" width="4.00390625" style="0" customWidth="1"/>
    <col min="15" max="15" width="4.00390625" style="2" customWidth="1"/>
    <col min="16" max="16" width="4.140625" style="0" customWidth="1"/>
    <col min="17" max="17" width="4.00390625" style="0" customWidth="1"/>
    <col min="18" max="18" width="4.00390625" style="1" customWidth="1"/>
    <col min="19" max="20" width="4.00390625" style="0" customWidth="1"/>
    <col min="21" max="21" width="5.7109375" style="1" customWidth="1"/>
    <col min="22" max="23" width="7.00390625" style="1" customWidth="1"/>
    <col min="24" max="24" width="3.57421875" style="0" customWidth="1"/>
    <col min="25" max="28" width="5.8515625" style="0" customWidth="1"/>
    <col min="29" max="30" width="5.8515625" style="2" customWidth="1"/>
    <col min="31" max="31" width="5.8515625" style="0" customWidth="1"/>
    <col min="32" max="33" width="5.8515625" style="2" customWidth="1"/>
    <col min="34" max="34" width="5.8515625" style="0" customWidth="1"/>
    <col min="35" max="35" width="5.8515625" style="2" customWidth="1"/>
    <col min="36" max="36" width="5.8515625" style="0" customWidth="1"/>
    <col min="37" max="37" width="5.8515625" style="2" customWidth="1"/>
    <col min="38" max="42" width="5.8515625" style="0" customWidth="1"/>
  </cols>
  <sheetData>
    <row r="1" spans="1:23" s="2" customFormat="1" ht="39" customHeight="1" thickBot="1">
      <c r="A1" s="61" t="s">
        <v>88</v>
      </c>
      <c r="B1" s="61"/>
      <c r="C1" s="61"/>
      <c r="D1" s="61"/>
      <c r="E1" s="61"/>
      <c r="F1" s="61"/>
      <c r="G1" s="61"/>
      <c r="H1" s="61"/>
      <c r="I1" s="61"/>
      <c r="J1" s="61"/>
      <c r="K1" s="61"/>
      <c r="L1" s="61"/>
      <c r="M1" s="61"/>
      <c r="N1" s="61"/>
      <c r="O1" s="61"/>
      <c r="P1" s="61"/>
      <c r="Q1" s="61"/>
      <c r="R1" s="61"/>
      <c r="S1" s="61"/>
      <c r="T1" s="61"/>
      <c r="U1" s="61"/>
      <c r="V1" s="61"/>
      <c r="W1" s="61"/>
    </row>
    <row r="2" spans="1:42" ht="28.5" customHeight="1" thickBot="1" thickTop="1">
      <c r="A2" s="59" t="s">
        <v>74</v>
      </c>
      <c r="B2" s="60"/>
      <c r="C2" s="60"/>
      <c r="D2" s="60"/>
      <c r="E2" s="60"/>
      <c r="F2" s="60"/>
      <c r="G2" s="60"/>
      <c r="H2" s="60"/>
      <c r="I2" s="60"/>
      <c r="J2" s="60"/>
      <c r="K2" s="60"/>
      <c r="L2" s="60"/>
      <c r="M2" s="60"/>
      <c r="N2" s="60"/>
      <c r="O2" s="60"/>
      <c r="P2" s="60"/>
      <c r="Q2" s="60"/>
      <c r="R2" s="60"/>
      <c r="S2" s="60"/>
      <c r="T2" s="60"/>
      <c r="U2" s="60"/>
      <c r="V2" s="60"/>
      <c r="W2" s="60"/>
      <c r="X2" s="16"/>
      <c r="Y2" s="22"/>
      <c r="Z2" s="23"/>
      <c r="AA2" s="23"/>
      <c r="AB2" s="23"/>
      <c r="AC2" s="23"/>
      <c r="AD2" s="23"/>
      <c r="AE2" s="23"/>
      <c r="AF2" s="23"/>
      <c r="AG2" s="23"/>
      <c r="AH2" s="23"/>
      <c r="AI2" s="23"/>
      <c r="AJ2" s="62" t="s">
        <v>22</v>
      </c>
      <c r="AK2" s="62"/>
      <c r="AL2" s="63"/>
      <c r="AM2" s="63"/>
      <c r="AN2" s="63"/>
      <c r="AO2" s="63"/>
      <c r="AP2" s="64"/>
    </row>
    <row r="3" spans="3:42" ht="122.25" customHeight="1" thickBot="1">
      <c r="C3" s="21" t="s">
        <v>0</v>
      </c>
      <c r="D3" s="21" t="s">
        <v>8</v>
      </c>
      <c r="E3" s="21" t="s">
        <v>1</v>
      </c>
      <c r="F3" s="21" t="s">
        <v>2</v>
      </c>
      <c r="G3" s="21" t="s">
        <v>62</v>
      </c>
      <c r="H3" s="21" t="s">
        <v>83</v>
      </c>
      <c r="I3" s="21" t="s">
        <v>6</v>
      </c>
      <c r="J3" s="21" t="s">
        <v>64</v>
      </c>
      <c r="K3" s="21" t="s">
        <v>65</v>
      </c>
      <c r="L3" s="21" t="s">
        <v>67</v>
      </c>
      <c r="M3" s="21" t="s">
        <v>92</v>
      </c>
      <c r="N3" s="21" t="s">
        <v>7</v>
      </c>
      <c r="O3" s="21" t="s">
        <v>68</v>
      </c>
      <c r="P3" s="21" t="s">
        <v>3</v>
      </c>
      <c r="Q3" s="21" t="s">
        <v>4</v>
      </c>
      <c r="R3" s="21" t="s">
        <v>9</v>
      </c>
      <c r="S3" s="21" t="s">
        <v>5</v>
      </c>
      <c r="T3" s="21" t="s">
        <v>98</v>
      </c>
      <c r="U3" s="58" t="s">
        <v>11</v>
      </c>
      <c r="V3" s="58"/>
      <c r="W3" s="58"/>
      <c r="Y3" s="27" t="s">
        <v>0</v>
      </c>
      <c r="Z3" s="28" t="s">
        <v>8</v>
      </c>
      <c r="AA3" s="28" t="s">
        <v>1</v>
      </c>
      <c r="AB3" s="28" t="s">
        <v>2</v>
      </c>
      <c r="AC3" s="28" t="s">
        <v>62</v>
      </c>
      <c r="AD3" s="28" t="s">
        <v>84</v>
      </c>
      <c r="AE3" s="28" t="s">
        <v>6</v>
      </c>
      <c r="AF3" s="28" t="s">
        <v>64</v>
      </c>
      <c r="AG3" s="28" t="s">
        <v>65</v>
      </c>
      <c r="AH3" s="28" t="s">
        <v>67</v>
      </c>
      <c r="AI3" s="28" t="s">
        <v>92</v>
      </c>
      <c r="AJ3" s="28" t="s">
        <v>7</v>
      </c>
      <c r="AK3" s="28" t="s">
        <v>68</v>
      </c>
      <c r="AL3" s="28" t="s">
        <v>3</v>
      </c>
      <c r="AM3" s="28" t="s">
        <v>4</v>
      </c>
      <c r="AN3" s="28" t="s">
        <v>9</v>
      </c>
      <c r="AO3" s="28" t="s">
        <v>5</v>
      </c>
      <c r="AP3" s="29" t="s">
        <v>98</v>
      </c>
    </row>
    <row r="4" spans="1:42" s="1" customFormat="1" ht="29.25" customHeight="1" thickBot="1">
      <c r="A4" s="3"/>
      <c r="B4" s="3"/>
      <c r="C4" s="25" t="s">
        <v>14</v>
      </c>
      <c r="D4" s="25" t="s">
        <v>14</v>
      </c>
      <c r="E4" s="25" t="s">
        <v>15</v>
      </c>
      <c r="F4" s="25" t="s">
        <v>16</v>
      </c>
      <c r="G4" s="25" t="s">
        <v>16</v>
      </c>
      <c r="H4" s="25" t="s">
        <v>63</v>
      </c>
      <c r="I4" s="25" t="s">
        <v>17</v>
      </c>
      <c r="J4" s="25" t="s">
        <v>17</v>
      </c>
      <c r="K4" s="25" t="s">
        <v>66</v>
      </c>
      <c r="L4" s="25" t="s">
        <v>18</v>
      </c>
      <c r="M4" s="25" t="s">
        <v>18</v>
      </c>
      <c r="N4" s="25" t="s">
        <v>18</v>
      </c>
      <c r="O4" s="25" t="s">
        <v>95</v>
      </c>
      <c r="P4" s="25" t="s">
        <v>19</v>
      </c>
      <c r="Q4" s="25" t="s">
        <v>19</v>
      </c>
      <c r="R4" s="25" t="s">
        <v>19</v>
      </c>
      <c r="S4" s="25" t="s">
        <v>20</v>
      </c>
      <c r="T4" s="25" t="s">
        <v>21</v>
      </c>
      <c r="U4" s="31" t="s">
        <v>10</v>
      </c>
      <c r="V4" s="32" t="s">
        <v>12</v>
      </c>
      <c r="W4" s="31" t="s">
        <v>13</v>
      </c>
      <c r="X4" s="17"/>
      <c r="Y4" s="24" t="s">
        <v>24</v>
      </c>
      <c r="Z4" s="25" t="s">
        <v>23</v>
      </c>
      <c r="AA4" s="25" t="s">
        <v>72</v>
      </c>
      <c r="AB4" s="25" t="s">
        <v>24</v>
      </c>
      <c r="AC4" s="25" t="s">
        <v>25</v>
      </c>
      <c r="AD4" s="25" t="s">
        <v>70</v>
      </c>
      <c r="AE4" s="25" t="s">
        <v>25</v>
      </c>
      <c r="AF4" s="25" t="s">
        <v>25</v>
      </c>
      <c r="AG4" s="25" t="s">
        <v>70</v>
      </c>
      <c r="AH4" s="25" t="s">
        <v>69</v>
      </c>
      <c r="AI4" s="25" t="s">
        <v>24</v>
      </c>
      <c r="AJ4" s="25" t="s">
        <v>25</v>
      </c>
      <c r="AK4" s="25" t="s">
        <v>69</v>
      </c>
      <c r="AL4" s="25" t="s">
        <v>24</v>
      </c>
      <c r="AM4" s="25" t="s">
        <v>26</v>
      </c>
      <c r="AN4" s="25" t="s">
        <v>27</v>
      </c>
      <c r="AO4" s="25" t="s">
        <v>24</v>
      </c>
      <c r="AP4" s="26" t="s">
        <v>24</v>
      </c>
    </row>
    <row r="5" spans="1:42" ht="15.75" thickTop="1">
      <c r="A5" s="52" t="s">
        <v>81</v>
      </c>
      <c r="B5" s="43">
        <v>47</v>
      </c>
      <c r="C5" s="4">
        <v>20</v>
      </c>
      <c r="D5" s="5"/>
      <c r="E5" s="5"/>
      <c r="F5" s="5">
        <v>20</v>
      </c>
      <c r="G5" s="5"/>
      <c r="H5" s="5">
        <v>20</v>
      </c>
      <c r="I5" s="5"/>
      <c r="J5" s="5"/>
      <c r="K5" s="5">
        <v>20</v>
      </c>
      <c r="L5" s="5">
        <v>18</v>
      </c>
      <c r="M5" s="5">
        <v>20</v>
      </c>
      <c r="N5" s="5">
        <v>20</v>
      </c>
      <c r="O5" s="5">
        <v>20</v>
      </c>
      <c r="P5" s="5">
        <v>20</v>
      </c>
      <c r="Q5" s="5"/>
      <c r="R5" s="5">
        <v>20</v>
      </c>
      <c r="S5" s="5"/>
      <c r="T5" s="6"/>
      <c r="U5" s="4">
        <f>COUNTIF(C5:T5,"&gt;0")</f>
        <v>10</v>
      </c>
      <c r="V5" s="5">
        <f>IF(U5&lt;6,SUM(C5:T5),SUM(LARGE(C5:T5,{1,2,3,4,5,6})))</f>
        <v>120</v>
      </c>
      <c r="W5" s="13">
        <f>IF(ISERROR(AVERAGE(Y5:AP5)),0,IF(U5&lt;6,AVERAGE(Y5:AP5),AVERAGE(LARGE(Y5:AP5,{1,2,3,4,5,6}))))</f>
        <v>83.41166666666666</v>
      </c>
      <c r="Y5" s="18">
        <v>82.92</v>
      </c>
      <c r="Z5" s="19"/>
      <c r="AA5" s="57"/>
      <c r="AB5" s="19">
        <v>76.74</v>
      </c>
      <c r="AC5" s="19"/>
      <c r="AD5" s="19">
        <v>80.47</v>
      </c>
      <c r="AE5" s="19"/>
      <c r="AF5" s="19"/>
      <c r="AG5" s="19">
        <v>84.47</v>
      </c>
      <c r="AH5" s="19">
        <v>72.32</v>
      </c>
      <c r="AI5" s="19">
        <v>82.64</v>
      </c>
      <c r="AJ5" s="19">
        <v>82.46</v>
      </c>
      <c r="AK5" s="19">
        <v>84.72</v>
      </c>
      <c r="AL5" s="19">
        <v>80.74</v>
      </c>
      <c r="AM5" s="19"/>
      <c r="AN5" s="19">
        <v>83.26</v>
      </c>
      <c r="AO5" s="19"/>
      <c r="AP5" s="20"/>
    </row>
    <row r="6" spans="1:42" ht="15">
      <c r="A6" s="53" t="s">
        <v>56</v>
      </c>
      <c r="B6" s="39">
        <v>48</v>
      </c>
      <c r="C6" s="7">
        <v>17</v>
      </c>
      <c r="D6" s="8"/>
      <c r="E6" s="8">
        <v>18</v>
      </c>
      <c r="F6" s="8">
        <v>19</v>
      </c>
      <c r="G6" s="8">
        <v>20</v>
      </c>
      <c r="H6" s="8">
        <v>19</v>
      </c>
      <c r="I6" s="8">
        <v>20</v>
      </c>
      <c r="J6" s="8">
        <v>20</v>
      </c>
      <c r="K6" s="8">
        <v>19</v>
      </c>
      <c r="L6" s="8">
        <v>20</v>
      </c>
      <c r="M6" s="8">
        <v>18</v>
      </c>
      <c r="N6" s="8">
        <v>19</v>
      </c>
      <c r="O6" s="8"/>
      <c r="P6" s="8">
        <v>18</v>
      </c>
      <c r="Q6" s="8"/>
      <c r="R6" s="8"/>
      <c r="S6" s="8"/>
      <c r="T6" s="9"/>
      <c r="U6" s="7">
        <f>COUNTIF(C6:T6,"&gt;0")</f>
        <v>12</v>
      </c>
      <c r="V6" s="8">
        <f>IF(U6&lt;6,SUM(C6:T6),SUM(LARGE(C6:T6,{1,2,3,4,5,6})))</f>
        <v>118</v>
      </c>
      <c r="W6" s="14">
        <f>IF(ISERROR(AVERAGE(Y6:AP6)),0,IF(U6&lt;6,AVERAGE(Y6:AP6),AVERAGE(LARGE(Y6:AP6,{1,2,3,4,5,6}))))</f>
        <v>74.02333333333334</v>
      </c>
      <c r="Y6" s="33">
        <v>71.86</v>
      </c>
      <c r="Z6" s="34"/>
      <c r="AA6" s="34">
        <v>66.85</v>
      </c>
      <c r="AB6" s="34">
        <v>70.26</v>
      </c>
      <c r="AC6" s="34">
        <v>73.42</v>
      </c>
      <c r="AD6" s="34">
        <v>73.22</v>
      </c>
      <c r="AE6" s="34">
        <v>73.11</v>
      </c>
      <c r="AF6" s="34">
        <v>73.2</v>
      </c>
      <c r="AG6" s="34">
        <v>75.63</v>
      </c>
      <c r="AH6" s="34">
        <v>75.56</v>
      </c>
      <c r="AI6" s="34">
        <v>72.38</v>
      </c>
      <c r="AJ6" s="34">
        <v>68.53</v>
      </c>
      <c r="AK6" s="34"/>
      <c r="AL6" s="34">
        <v>62.5</v>
      </c>
      <c r="AM6" s="34"/>
      <c r="AN6" s="34"/>
      <c r="AO6" s="34"/>
      <c r="AP6" s="35"/>
    </row>
    <row r="7" spans="1:42" ht="15">
      <c r="A7" s="53" t="s">
        <v>41</v>
      </c>
      <c r="B7" s="39">
        <v>51</v>
      </c>
      <c r="C7" s="7">
        <v>13</v>
      </c>
      <c r="D7" s="8"/>
      <c r="E7" s="8">
        <v>17</v>
      </c>
      <c r="F7" s="8">
        <v>15</v>
      </c>
      <c r="G7" s="8">
        <v>18</v>
      </c>
      <c r="H7" s="8">
        <v>17</v>
      </c>
      <c r="I7" s="8">
        <v>19</v>
      </c>
      <c r="J7" s="8">
        <v>18</v>
      </c>
      <c r="K7" s="51">
        <v>14</v>
      </c>
      <c r="L7" s="8">
        <v>16</v>
      </c>
      <c r="M7" s="8"/>
      <c r="N7" s="8">
        <v>18</v>
      </c>
      <c r="O7" s="8">
        <v>19</v>
      </c>
      <c r="P7" s="8">
        <v>17</v>
      </c>
      <c r="Q7" s="8"/>
      <c r="R7" s="8"/>
      <c r="S7" s="8"/>
      <c r="T7" s="9"/>
      <c r="U7" s="7">
        <f>COUNTIF(C7:T7,"&gt;0")</f>
        <v>12</v>
      </c>
      <c r="V7" s="8">
        <f>IF(U7&lt;6,SUM(C7:T7),SUM(LARGE(C7:T7,{1,2,3,4,5,6})))</f>
        <v>109</v>
      </c>
      <c r="W7" s="14">
        <f>IF(ISERROR(AVERAGE(Y7:AP7)),0,IF(U7&lt;6,AVERAGE(Y7:AP7),AVERAGE(LARGE(Y7:AP7,{1,2,3,4,5,6}))))</f>
        <v>67.40833333333335</v>
      </c>
      <c r="Y7" s="33">
        <v>62.92</v>
      </c>
      <c r="Z7" s="34"/>
      <c r="AA7" s="34">
        <v>62.7</v>
      </c>
      <c r="AB7" s="34">
        <v>63.3</v>
      </c>
      <c r="AC7" s="34">
        <v>65.49</v>
      </c>
      <c r="AD7" s="34">
        <v>67.1</v>
      </c>
      <c r="AE7" s="34">
        <v>66.09</v>
      </c>
      <c r="AF7" s="34">
        <v>65.77</v>
      </c>
      <c r="AG7" s="34">
        <v>67.27</v>
      </c>
      <c r="AH7" s="34">
        <v>68.67</v>
      </c>
      <c r="AI7" s="34"/>
      <c r="AJ7" s="34">
        <v>67.38</v>
      </c>
      <c r="AK7" s="34">
        <v>67.94</v>
      </c>
      <c r="AL7" s="34">
        <v>62.14</v>
      </c>
      <c r="AM7" s="34"/>
      <c r="AN7" s="34"/>
      <c r="AO7" s="34"/>
      <c r="AP7" s="35"/>
    </row>
    <row r="8" spans="1:42" ht="15">
      <c r="A8" s="41" t="s">
        <v>80</v>
      </c>
      <c r="B8" s="39">
        <v>43</v>
      </c>
      <c r="C8" s="7"/>
      <c r="D8" s="8"/>
      <c r="E8" s="8">
        <v>14</v>
      </c>
      <c r="F8" s="8">
        <v>11</v>
      </c>
      <c r="G8" s="8">
        <v>16</v>
      </c>
      <c r="H8" s="8">
        <v>14</v>
      </c>
      <c r="I8" s="8"/>
      <c r="J8" s="8">
        <v>17</v>
      </c>
      <c r="K8" s="8">
        <v>13</v>
      </c>
      <c r="L8" s="8">
        <v>11</v>
      </c>
      <c r="M8" s="8">
        <v>16</v>
      </c>
      <c r="N8" s="8"/>
      <c r="O8" s="8">
        <v>18</v>
      </c>
      <c r="P8" s="8">
        <v>14</v>
      </c>
      <c r="Q8" s="8"/>
      <c r="R8" s="8">
        <v>18</v>
      </c>
      <c r="S8" s="8"/>
      <c r="T8" s="9"/>
      <c r="U8" s="7">
        <f>COUNTIF(C8:T8,"&gt;0")</f>
        <v>11</v>
      </c>
      <c r="V8" s="8">
        <f>IF(U8&lt;6,SUM(C8:T8),SUM(LARGE(C8:T8,{1,2,3,4,5,6})))</f>
        <v>99</v>
      </c>
      <c r="W8" s="14">
        <f>IF(ISERROR(AVERAGE(Y8:AP8)),0,IF(U8&lt;6,AVERAGE(Y8:AP8),AVERAGE(LARGE(Y8:AP8,{1,2,3,4,5,6}))))</f>
        <v>62.26666666666667</v>
      </c>
      <c r="X8" s="42"/>
      <c r="Y8" s="33"/>
      <c r="Z8" s="34"/>
      <c r="AA8" s="34">
        <v>56.4</v>
      </c>
      <c r="AB8" s="34">
        <v>56.68</v>
      </c>
      <c r="AC8" s="34">
        <v>60.74</v>
      </c>
      <c r="AD8" s="34">
        <v>58.56</v>
      </c>
      <c r="AE8" s="34"/>
      <c r="AF8" s="34">
        <v>60.68</v>
      </c>
      <c r="AG8" s="34">
        <v>63.11</v>
      </c>
      <c r="AH8" s="34">
        <v>63.64</v>
      </c>
      <c r="AI8" s="34">
        <v>61.84</v>
      </c>
      <c r="AJ8" s="34"/>
      <c r="AK8" s="34">
        <v>63.59</v>
      </c>
      <c r="AL8" s="34">
        <v>59.16</v>
      </c>
      <c r="AM8" s="34"/>
      <c r="AN8" s="34">
        <v>59.49</v>
      </c>
      <c r="AO8" s="34"/>
      <c r="AP8" s="35"/>
    </row>
    <row r="9" spans="1:42" ht="15">
      <c r="A9" s="53" t="s">
        <v>86</v>
      </c>
      <c r="B9" s="39">
        <v>65</v>
      </c>
      <c r="C9" s="7"/>
      <c r="D9" s="8"/>
      <c r="E9" s="8"/>
      <c r="F9" s="8"/>
      <c r="G9" s="8">
        <v>15</v>
      </c>
      <c r="H9" s="8"/>
      <c r="I9" s="8">
        <v>18</v>
      </c>
      <c r="J9" s="8"/>
      <c r="K9" s="8">
        <v>12</v>
      </c>
      <c r="L9" s="8">
        <v>12</v>
      </c>
      <c r="M9" s="8"/>
      <c r="N9" s="8">
        <v>17</v>
      </c>
      <c r="O9" s="8">
        <v>17</v>
      </c>
      <c r="P9" s="8"/>
      <c r="Q9" s="8"/>
      <c r="R9" s="8"/>
      <c r="S9" s="8"/>
      <c r="T9" s="9"/>
      <c r="U9" s="7">
        <f>COUNTIF(C9:T9,"&gt;0")</f>
        <v>6</v>
      </c>
      <c r="V9" s="8">
        <f>IF(U9&lt;6,SUM(C9:T9),SUM(LARGE(C9:T9,{1,2,3,4,5,6})))</f>
        <v>91</v>
      </c>
      <c r="W9" s="14">
        <f>IF(ISERROR(AVERAGE(Y9:AP9)),0,IF(U9&lt;6,AVERAGE(Y9:AP9),AVERAGE(LARGE(Y9:AP9,{1,2,3,4,5,6}))))</f>
        <v>62.565</v>
      </c>
      <c r="X9" s="2"/>
      <c r="Y9" s="33"/>
      <c r="Z9" s="34"/>
      <c r="AA9" s="34"/>
      <c r="AB9" s="34"/>
      <c r="AC9" s="34">
        <v>60.59</v>
      </c>
      <c r="AD9" s="34"/>
      <c r="AE9" s="34">
        <v>62.93</v>
      </c>
      <c r="AF9" s="34"/>
      <c r="AG9" s="34">
        <v>62.75</v>
      </c>
      <c r="AH9" s="34">
        <v>64.37</v>
      </c>
      <c r="AI9" s="34"/>
      <c r="AJ9" s="34">
        <v>63.05</v>
      </c>
      <c r="AK9" s="34">
        <v>61.7</v>
      </c>
      <c r="AL9" s="34"/>
      <c r="AM9" s="34"/>
      <c r="AN9" s="34"/>
      <c r="AO9" s="34"/>
      <c r="AP9" s="35"/>
    </row>
    <row r="10" spans="1:42" ht="15">
      <c r="A10" s="41" t="s">
        <v>46</v>
      </c>
      <c r="B10" s="39">
        <v>47</v>
      </c>
      <c r="C10" s="7"/>
      <c r="D10" s="8"/>
      <c r="E10" s="8">
        <v>16</v>
      </c>
      <c r="F10" s="8">
        <v>17</v>
      </c>
      <c r="G10" s="8"/>
      <c r="H10" s="8">
        <v>18</v>
      </c>
      <c r="I10" s="8"/>
      <c r="J10" s="8"/>
      <c r="K10" s="8"/>
      <c r="L10" s="8">
        <v>19</v>
      </c>
      <c r="M10" s="8">
        <v>17</v>
      </c>
      <c r="N10" s="8"/>
      <c r="O10" s="8"/>
      <c r="P10" s="8"/>
      <c r="Q10" s="8"/>
      <c r="R10" s="8"/>
      <c r="S10" s="8"/>
      <c r="T10" s="9"/>
      <c r="U10" s="7">
        <f>COUNTIF(C10:T10,"&gt;0")</f>
        <v>5</v>
      </c>
      <c r="V10" s="8">
        <f>IF(U10&lt;6,SUM(C10:T10),SUM(LARGE(C10:T10,{1,2,3,4,5,6})))</f>
        <v>87</v>
      </c>
      <c r="W10" s="14">
        <f>IF(ISERROR(AVERAGE(Y10:AP10)),0,IF(U10&lt;6,AVERAGE(Y10:AP10),AVERAGE(LARGE(Y10:AP10,{1,2,3,4,5,6}))))</f>
        <v>68.744</v>
      </c>
      <c r="X10" s="2"/>
      <c r="Y10" s="33"/>
      <c r="Z10" s="34"/>
      <c r="AA10" s="34">
        <v>60.37</v>
      </c>
      <c r="AB10" s="34">
        <v>66.68</v>
      </c>
      <c r="AC10" s="34"/>
      <c r="AD10" s="34">
        <v>70.3</v>
      </c>
      <c r="AE10" s="34"/>
      <c r="AF10" s="34"/>
      <c r="AG10" s="34"/>
      <c r="AH10" s="34">
        <v>74.7</v>
      </c>
      <c r="AI10" s="34">
        <v>71.67</v>
      </c>
      <c r="AJ10" s="34"/>
      <c r="AK10" s="34"/>
      <c r="AL10" s="34"/>
      <c r="AM10" s="34"/>
      <c r="AN10" s="34"/>
      <c r="AO10" s="34"/>
      <c r="AP10" s="35"/>
    </row>
    <row r="11" spans="1:42" ht="15">
      <c r="A11" s="53" t="s">
        <v>29</v>
      </c>
      <c r="B11" s="39">
        <v>56</v>
      </c>
      <c r="C11" s="7">
        <v>18</v>
      </c>
      <c r="D11" s="8"/>
      <c r="E11" s="8">
        <v>20</v>
      </c>
      <c r="F11" s="8">
        <v>18</v>
      </c>
      <c r="G11" s="8"/>
      <c r="H11" s="8"/>
      <c r="I11" s="8"/>
      <c r="J11" s="8"/>
      <c r="K11" s="8"/>
      <c r="L11" s="8"/>
      <c r="M11" s="8"/>
      <c r="N11" s="8"/>
      <c r="O11" s="8"/>
      <c r="P11" s="54"/>
      <c r="Q11" s="8"/>
      <c r="R11" s="8">
        <v>19</v>
      </c>
      <c r="S11" s="8"/>
      <c r="T11" s="9"/>
      <c r="U11" s="7">
        <f>COUNTIF(C11:T11,"&gt;0")</f>
        <v>4</v>
      </c>
      <c r="V11" s="8">
        <f>IF(U11&lt;6,SUM(C11:T11),SUM(LARGE(C11:T11,{1,2,3,4,5,6})))</f>
        <v>75</v>
      </c>
      <c r="W11" s="14">
        <f>IF(ISERROR(AVERAGE(Y11:AP11)),0,IF(U11&lt;6,AVERAGE(Y11:AP11),AVERAGE(LARGE(Y11:AP11,{1,2,3,4,5,6}))))</f>
        <v>70.835</v>
      </c>
      <c r="X11" s="42"/>
      <c r="Y11" s="33">
        <v>72.46</v>
      </c>
      <c r="Z11" s="34"/>
      <c r="AA11" s="34">
        <v>70.12</v>
      </c>
      <c r="AB11" s="34">
        <v>68.1</v>
      </c>
      <c r="AC11" s="34"/>
      <c r="AD11" s="34"/>
      <c r="AE11" s="34"/>
      <c r="AF11" s="34"/>
      <c r="AG11" s="34"/>
      <c r="AH11" s="34"/>
      <c r="AI11" s="34"/>
      <c r="AJ11" s="34"/>
      <c r="AK11" s="34"/>
      <c r="AL11" s="34"/>
      <c r="AM11" s="34"/>
      <c r="AN11" s="34">
        <v>72.66</v>
      </c>
      <c r="AO11" s="34"/>
      <c r="AP11" s="35"/>
    </row>
    <row r="12" spans="1:42" ht="15">
      <c r="A12" s="41" t="s">
        <v>78</v>
      </c>
      <c r="B12" s="39">
        <v>17</v>
      </c>
      <c r="C12" s="7">
        <v>11</v>
      </c>
      <c r="D12" s="8"/>
      <c r="E12" s="8"/>
      <c r="F12" s="8">
        <v>14</v>
      </c>
      <c r="G12" s="8"/>
      <c r="H12" s="8"/>
      <c r="I12" s="8"/>
      <c r="J12" s="8"/>
      <c r="K12" s="8">
        <v>16</v>
      </c>
      <c r="L12" s="8">
        <v>13</v>
      </c>
      <c r="M12" s="8"/>
      <c r="N12" s="8"/>
      <c r="O12" s="8"/>
      <c r="P12" s="8">
        <v>15</v>
      </c>
      <c r="Q12" s="8"/>
      <c r="R12" s="8"/>
      <c r="S12" s="8"/>
      <c r="T12" s="9"/>
      <c r="U12" s="7">
        <f>COUNTIF(C12:T12,"&gt;0")</f>
        <v>5</v>
      </c>
      <c r="V12" s="8">
        <f>IF(U12&lt;6,SUM(C12:T12),SUM(LARGE(C12:T12,{1,2,3,4,5,6})))</f>
        <v>69</v>
      </c>
      <c r="W12" s="14">
        <f>IF(ISERROR(AVERAGE(Y12:AP12)),0,IF(U12&lt;6,AVERAGE(Y12:AP12),AVERAGE(LARGE(Y12:AP12,{1,2,3,4,5,6}))))</f>
        <v>63.574</v>
      </c>
      <c r="X12" s="2"/>
      <c r="Y12" s="33">
        <v>58.27</v>
      </c>
      <c r="Z12" s="34"/>
      <c r="AA12" s="34"/>
      <c r="AB12" s="34">
        <v>62.17</v>
      </c>
      <c r="AC12" s="34"/>
      <c r="AD12" s="34"/>
      <c r="AE12" s="34"/>
      <c r="AF12" s="34"/>
      <c r="AG12" s="34">
        <v>69.98</v>
      </c>
      <c r="AH12" s="34">
        <v>66.08</v>
      </c>
      <c r="AI12" s="34"/>
      <c r="AJ12" s="34"/>
      <c r="AK12" s="34"/>
      <c r="AL12" s="34">
        <v>61.37</v>
      </c>
      <c r="AM12" s="34"/>
      <c r="AN12" s="34"/>
      <c r="AO12" s="34"/>
      <c r="AP12" s="35"/>
    </row>
    <row r="13" spans="1:42" ht="15">
      <c r="A13" s="41" t="s">
        <v>33</v>
      </c>
      <c r="B13" s="39">
        <v>79</v>
      </c>
      <c r="C13" s="7">
        <v>16</v>
      </c>
      <c r="D13" s="8"/>
      <c r="E13" s="8"/>
      <c r="F13" s="8">
        <v>13</v>
      </c>
      <c r="G13" s="8">
        <v>19</v>
      </c>
      <c r="H13" s="8"/>
      <c r="I13" s="8"/>
      <c r="J13" s="8">
        <v>19</v>
      </c>
      <c r="K13" s="8"/>
      <c r="L13" s="8"/>
      <c r="M13" s="8"/>
      <c r="N13" s="8"/>
      <c r="O13" s="8"/>
      <c r="P13" s="8"/>
      <c r="Q13" s="8"/>
      <c r="R13" s="8"/>
      <c r="S13" s="8"/>
      <c r="T13" s="9"/>
      <c r="U13" s="7">
        <f>COUNTIF(C13:T13,"&gt;0")</f>
        <v>4</v>
      </c>
      <c r="V13" s="8">
        <f>IF(U13&lt;6,SUM(C13:T13),SUM(LARGE(C13:T13,{1,2,3,4,5,6})))</f>
        <v>67</v>
      </c>
      <c r="W13" s="14">
        <f>IF(ISERROR(AVERAGE(Y13:AP13)),0,IF(U13&lt;6,AVERAGE(Y13:AP13),AVERAGE(LARGE(Y13:AP13,{1,2,3,4,5,6}))))</f>
        <v>65.985</v>
      </c>
      <c r="X13" s="2"/>
      <c r="Y13" s="33">
        <v>66.08</v>
      </c>
      <c r="Z13" s="34"/>
      <c r="AA13" s="34"/>
      <c r="AB13" s="34">
        <v>61.47</v>
      </c>
      <c r="AC13" s="34">
        <v>68.44</v>
      </c>
      <c r="AD13" s="34"/>
      <c r="AE13" s="34"/>
      <c r="AF13" s="34">
        <v>67.95</v>
      </c>
      <c r="AG13" s="34"/>
      <c r="AH13" s="34"/>
      <c r="AI13" s="34"/>
      <c r="AJ13" s="34"/>
      <c r="AK13" s="34"/>
      <c r="AL13" s="34"/>
      <c r="AM13" s="34"/>
      <c r="AN13" s="34"/>
      <c r="AO13" s="34"/>
      <c r="AP13" s="35"/>
    </row>
    <row r="14" spans="1:42" ht="15">
      <c r="A14" s="53" t="s">
        <v>32</v>
      </c>
      <c r="B14" s="39">
        <v>60</v>
      </c>
      <c r="C14" s="7">
        <v>15</v>
      </c>
      <c r="D14" s="8"/>
      <c r="E14" s="8"/>
      <c r="F14" s="8">
        <v>16</v>
      </c>
      <c r="G14" s="8"/>
      <c r="H14" s="8">
        <v>16</v>
      </c>
      <c r="I14" s="8"/>
      <c r="J14" s="8"/>
      <c r="K14" s="8"/>
      <c r="L14" s="8"/>
      <c r="M14" s="8"/>
      <c r="N14" s="8"/>
      <c r="O14" s="8"/>
      <c r="P14" s="8">
        <v>16</v>
      </c>
      <c r="Q14" s="8"/>
      <c r="R14" s="8"/>
      <c r="S14" s="8"/>
      <c r="T14" s="9"/>
      <c r="U14" s="7">
        <f>COUNTIF(C14:T14,"&gt;0")</f>
        <v>4</v>
      </c>
      <c r="V14" s="8">
        <f>IF(U14&lt;6,SUM(C14:T14),SUM(LARGE(C14:T14,{1,2,3,4,5,6})))</f>
        <v>63</v>
      </c>
      <c r="W14" s="14">
        <f>IF(ISERROR(AVERAGE(Y14:AP14)),0,IF(U14&lt;6,AVERAGE(Y14:AP14),AVERAGE(LARGE(Y14:AP14,{1,2,3,4,5,6}))))</f>
        <v>64.2775</v>
      </c>
      <c r="X14" s="42"/>
      <c r="Y14" s="33">
        <v>64.93</v>
      </c>
      <c r="Z14" s="34"/>
      <c r="AA14" s="34"/>
      <c r="AB14" s="34">
        <v>64.22</v>
      </c>
      <c r="AC14" s="34"/>
      <c r="AD14" s="34">
        <v>66.07</v>
      </c>
      <c r="AE14" s="34"/>
      <c r="AF14" s="34"/>
      <c r="AG14" s="34"/>
      <c r="AH14" s="34"/>
      <c r="AI14" s="34"/>
      <c r="AJ14" s="34"/>
      <c r="AK14" s="34"/>
      <c r="AL14" s="34">
        <v>61.89</v>
      </c>
      <c r="AM14" s="34"/>
      <c r="AN14" s="34"/>
      <c r="AO14" s="34"/>
      <c r="AP14" s="35"/>
    </row>
    <row r="15" spans="1:42" ht="15">
      <c r="A15" s="53" t="s">
        <v>28</v>
      </c>
      <c r="B15" s="39">
        <v>58</v>
      </c>
      <c r="C15" s="7">
        <v>19</v>
      </c>
      <c r="D15" s="8"/>
      <c r="E15" s="8">
        <v>19</v>
      </c>
      <c r="F15" s="8"/>
      <c r="G15" s="8"/>
      <c r="H15" s="8"/>
      <c r="I15" s="8"/>
      <c r="J15" s="8"/>
      <c r="K15" s="8"/>
      <c r="L15" s="8"/>
      <c r="M15" s="8">
        <v>19</v>
      </c>
      <c r="N15" s="8"/>
      <c r="O15" s="8"/>
      <c r="P15" s="54"/>
      <c r="Q15" s="8"/>
      <c r="R15" s="8"/>
      <c r="S15" s="8"/>
      <c r="T15" s="9"/>
      <c r="U15" s="7">
        <f>COUNTIF(C15:T15,"&gt;0")</f>
        <v>3</v>
      </c>
      <c r="V15" s="8">
        <f>IF(U15&lt;6,SUM(C15:T15),SUM(LARGE(C15:T15,{1,2,3,4,5,6})))</f>
        <v>57</v>
      </c>
      <c r="W15" s="14">
        <f>IF(ISERROR(AVERAGE(Y15:AP15)),0,IF(U15&lt;6,AVERAGE(Y15:AP15),AVERAGE(LARGE(Y15:AP15,{1,2,3,4,5,6}))))</f>
        <v>72.12666666666667</v>
      </c>
      <c r="X15" s="42"/>
      <c r="Y15" s="33">
        <v>73.64</v>
      </c>
      <c r="Z15" s="34"/>
      <c r="AA15" s="34">
        <v>69.03</v>
      </c>
      <c r="AB15" s="34"/>
      <c r="AC15" s="34"/>
      <c r="AD15" s="34"/>
      <c r="AE15" s="34"/>
      <c r="AF15" s="34"/>
      <c r="AG15" s="34"/>
      <c r="AH15" s="34"/>
      <c r="AI15" s="34">
        <v>73.71</v>
      </c>
      <c r="AJ15" s="34"/>
      <c r="AK15" s="34"/>
      <c r="AL15" s="34"/>
      <c r="AM15" s="34"/>
      <c r="AN15" s="34"/>
      <c r="AO15" s="34"/>
      <c r="AP15" s="35"/>
    </row>
    <row r="16" spans="1:42" ht="15">
      <c r="A16" s="41" t="s">
        <v>89</v>
      </c>
      <c r="B16" s="39">
        <v>47</v>
      </c>
      <c r="C16" s="7"/>
      <c r="D16" s="8"/>
      <c r="E16" s="8"/>
      <c r="F16" s="8"/>
      <c r="G16" s="8"/>
      <c r="H16" s="8"/>
      <c r="I16" s="8"/>
      <c r="J16" s="8"/>
      <c r="K16" s="8">
        <v>17</v>
      </c>
      <c r="L16" s="8">
        <v>17</v>
      </c>
      <c r="M16" s="8"/>
      <c r="N16" s="8"/>
      <c r="O16" s="8"/>
      <c r="P16" s="8">
        <v>19</v>
      </c>
      <c r="Q16" s="8"/>
      <c r="R16" s="8"/>
      <c r="S16" s="8"/>
      <c r="T16" s="9"/>
      <c r="U16" s="7">
        <f>COUNTIF(C16:T16,"&gt;0")</f>
        <v>3</v>
      </c>
      <c r="V16" s="8">
        <f>IF(U16&lt;6,SUM(C16:T16),SUM(LARGE(C16:T16,{1,2,3,4,5,6})))</f>
        <v>53</v>
      </c>
      <c r="W16" s="14">
        <f>IF(ISERROR(AVERAGE(Y16:AP16)),0,IF(U16&lt;6,AVERAGE(Y16:AP16),AVERAGE(LARGE(Y16:AP16,{1,2,3,4,5,6}))))</f>
        <v>69.12666666666667</v>
      </c>
      <c r="X16" s="42"/>
      <c r="Y16" s="33"/>
      <c r="Z16" s="34"/>
      <c r="AA16" s="34"/>
      <c r="AB16" s="34"/>
      <c r="AC16" s="34"/>
      <c r="AD16" s="34"/>
      <c r="AE16" s="34"/>
      <c r="AF16" s="34"/>
      <c r="AG16" s="34">
        <v>70.67</v>
      </c>
      <c r="AH16" s="34">
        <v>71.96</v>
      </c>
      <c r="AI16" s="34"/>
      <c r="AJ16" s="34"/>
      <c r="AK16" s="34"/>
      <c r="AL16" s="34">
        <v>64.75</v>
      </c>
      <c r="AM16" s="34"/>
      <c r="AN16" s="34"/>
      <c r="AO16" s="34"/>
      <c r="AP16" s="35"/>
    </row>
    <row r="17" spans="1:42" ht="15">
      <c r="A17" s="53" t="s">
        <v>75</v>
      </c>
      <c r="B17" s="39">
        <v>16</v>
      </c>
      <c r="C17" s="7"/>
      <c r="D17" s="8"/>
      <c r="E17" s="8"/>
      <c r="F17" s="8"/>
      <c r="G17" s="8">
        <v>17</v>
      </c>
      <c r="H17" s="8"/>
      <c r="I17" s="8"/>
      <c r="J17" s="8"/>
      <c r="K17" s="8">
        <v>15</v>
      </c>
      <c r="L17" s="8">
        <v>15</v>
      </c>
      <c r="M17" s="8"/>
      <c r="N17" s="8"/>
      <c r="O17" s="8"/>
      <c r="P17" s="8"/>
      <c r="Q17" s="8"/>
      <c r="R17" s="8"/>
      <c r="S17" s="8"/>
      <c r="T17" s="9"/>
      <c r="U17" s="7">
        <f>COUNTIF(C17:T17,"&gt;0")</f>
        <v>3</v>
      </c>
      <c r="V17" s="8">
        <f>IF(U17&lt;6,SUM(C17:T17),SUM(LARGE(C17:T17,{1,2,3,4,5,6})))</f>
        <v>47</v>
      </c>
      <c r="W17" s="14">
        <f>IF(ISERROR(AVERAGE(Y17:AP17)),0,IF(U17&lt;6,AVERAGE(Y17:AP17),AVERAGE(LARGE(Y17:AP17,{1,2,3,4,5,6}))))</f>
        <v>66.03666666666668</v>
      </c>
      <c r="X17" s="42"/>
      <c r="Y17" s="33"/>
      <c r="Z17" s="34"/>
      <c r="AA17" s="34"/>
      <c r="AB17" s="34"/>
      <c r="AC17" s="44">
        <v>62.16</v>
      </c>
      <c r="AD17" s="44"/>
      <c r="AE17" s="44"/>
      <c r="AF17" s="44"/>
      <c r="AG17" s="44">
        <v>68.18</v>
      </c>
      <c r="AH17" s="34">
        <v>67.77</v>
      </c>
      <c r="AI17" s="34"/>
      <c r="AJ17" s="34"/>
      <c r="AK17" s="34"/>
      <c r="AL17" s="34"/>
      <c r="AM17" s="34"/>
      <c r="AN17" s="34"/>
      <c r="AO17" s="34"/>
      <c r="AP17" s="35"/>
    </row>
    <row r="18" spans="1:42" ht="15">
      <c r="A18" s="41" t="s">
        <v>90</v>
      </c>
      <c r="B18" s="39">
        <v>28</v>
      </c>
      <c r="C18" s="7"/>
      <c r="D18" s="8"/>
      <c r="E18" s="8"/>
      <c r="F18" s="8"/>
      <c r="G18" s="8"/>
      <c r="H18" s="8"/>
      <c r="I18" s="8"/>
      <c r="J18" s="8"/>
      <c r="K18" s="51">
        <v>10</v>
      </c>
      <c r="L18" s="8">
        <v>9</v>
      </c>
      <c r="M18" s="8"/>
      <c r="N18" s="8"/>
      <c r="O18" s="8">
        <v>16</v>
      </c>
      <c r="P18" s="8"/>
      <c r="Q18" s="8"/>
      <c r="R18" s="8"/>
      <c r="S18" s="8"/>
      <c r="T18" s="9"/>
      <c r="U18" s="7">
        <f>COUNTIF(C18:T18,"&gt;0")</f>
        <v>3</v>
      </c>
      <c r="V18" s="8">
        <f>IF(U18&lt;6,SUM(C18:T18),SUM(LARGE(C18:T18,{1,2,3,4,5,6})))</f>
        <v>35</v>
      </c>
      <c r="W18" s="14">
        <f>IF(ISERROR(AVERAGE(Y18:AP18)),0,IF(U18&lt;6,AVERAGE(Y18:AP18),AVERAGE(LARGE(Y18:AP18,{1,2,3,4,5,6}))))</f>
        <v>55.2</v>
      </c>
      <c r="X18" s="2"/>
      <c r="Y18" s="33"/>
      <c r="Z18" s="34"/>
      <c r="AA18" s="34"/>
      <c r="AB18" s="34"/>
      <c r="AC18" s="34"/>
      <c r="AD18" s="34"/>
      <c r="AE18" s="34"/>
      <c r="AF18" s="34"/>
      <c r="AG18" s="34">
        <v>54.4</v>
      </c>
      <c r="AH18" s="34">
        <v>56</v>
      </c>
      <c r="AI18" s="34"/>
      <c r="AJ18" s="34"/>
      <c r="AK18" s="34"/>
      <c r="AL18" s="34"/>
      <c r="AM18" s="34"/>
      <c r="AN18" s="34"/>
      <c r="AO18" s="34"/>
      <c r="AP18" s="35"/>
    </row>
    <row r="19" spans="1:42" ht="15">
      <c r="A19" s="41" t="s">
        <v>59</v>
      </c>
      <c r="B19" s="39">
        <v>17</v>
      </c>
      <c r="C19" s="7"/>
      <c r="D19" s="8"/>
      <c r="E19" s="8"/>
      <c r="F19" s="8"/>
      <c r="G19" s="8"/>
      <c r="H19" s="8"/>
      <c r="I19" s="8"/>
      <c r="J19" s="8"/>
      <c r="K19" s="8">
        <v>18</v>
      </c>
      <c r="L19" s="8">
        <v>14</v>
      </c>
      <c r="M19" s="8"/>
      <c r="N19" s="8"/>
      <c r="O19" s="8"/>
      <c r="P19" s="8"/>
      <c r="Q19" s="8"/>
      <c r="R19" s="8"/>
      <c r="S19" s="8"/>
      <c r="T19" s="9"/>
      <c r="U19" s="7">
        <f>COUNTIF(C19:T19,"&gt;0")</f>
        <v>2</v>
      </c>
      <c r="V19" s="8">
        <f>IF(U19&lt;6,SUM(C19:T19),SUM(LARGE(C19:T19,{1,2,3,4,5,6})))</f>
        <v>32</v>
      </c>
      <c r="W19" s="14">
        <f>IF(ISERROR(AVERAGE(Y19:AP19)),0,IF(U19&lt;6,AVERAGE(Y19:AP19),AVERAGE(LARGE(Y19:AP19,{1,2,3,4,5,6}))))</f>
        <v>69.47</v>
      </c>
      <c r="X19" s="42"/>
      <c r="Y19" s="33"/>
      <c r="Z19" s="34"/>
      <c r="AA19" s="34"/>
      <c r="AB19" s="34"/>
      <c r="AC19" s="34"/>
      <c r="AD19" s="34"/>
      <c r="AE19" s="34"/>
      <c r="AF19" s="34"/>
      <c r="AG19" s="34">
        <v>72.02</v>
      </c>
      <c r="AH19" s="34">
        <v>66.92</v>
      </c>
      <c r="AI19" s="34"/>
      <c r="AJ19" s="34"/>
      <c r="AK19" s="34"/>
      <c r="AL19" s="34"/>
      <c r="AM19" s="34"/>
      <c r="AN19" s="34"/>
      <c r="AO19" s="34"/>
      <c r="AP19" s="35"/>
    </row>
    <row r="20" spans="1:42" ht="15">
      <c r="A20" s="53" t="s">
        <v>30</v>
      </c>
      <c r="B20" s="39">
        <v>54</v>
      </c>
      <c r="C20" s="7">
        <v>14</v>
      </c>
      <c r="D20" s="8"/>
      <c r="E20" s="8">
        <v>15</v>
      </c>
      <c r="F20" s="8"/>
      <c r="G20" s="8"/>
      <c r="H20" s="8"/>
      <c r="I20" s="8"/>
      <c r="J20" s="8"/>
      <c r="K20" s="8"/>
      <c r="L20" s="8"/>
      <c r="M20" s="8"/>
      <c r="N20" s="8"/>
      <c r="O20" s="8"/>
      <c r="P20" s="8"/>
      <c r="Q20" s="8"/>
      <c r="R20" s="8"/>
      <c r="S20" s="8"/>
      <c r="T20" s="9"/>
      <c r="U20" s="7">
        <f>COUNTIF(C20:T20,"&gt;0")</f>
        <v>2</v>
      </c>
      <c r="V20" s="8">
        <f>IF(U20&lt;6,SUM(C20:T20),SUM(LARGE(C20:T20,{1,2,3,4,5,6})))</f>
        <v>29</v>
      </c>
      <c r="W20" s="14">
        <f>IF(ISERROR(AVERAGE(Y20:AP20)),0,IF(U20&lt;6,AVERAGE(Y20:AP20),AVERAGE(LARGE(Y20:AP20,{1,2,3,4,5,6}))))</f>
        <v>62.254999999999995</v>
      </c>
      <c r="X20" s="42"/>
      <c r="Y20" s="33">
        <v>64.19</v>
      </c>
      <c r="Z20" s="34"/>
      <c r="AA20" s="34">
        <v>60.32</v>
      </c>
      <c r="AB20" s="34"/>
      <c r="AC20" s="34"/>
      <c r="AD20" s="34"/>
      <c r="AE20" s="34"/>
      <c r="AF20" s="34"/>
      <c r="AG20" s="34"/>
      <c r="AH20" s="34"/>
      <c r="AI20" s="34"/>
      <c r="AJ20" s="34"/>
      <c r="AK20" s="34"/>
      <c r="AL20" s="34"/>
      <c r="AM20" s="34"/>
      <c r="AN20" s="34"/>
      <c r="AO20" s="34"/>
      <c r="AP20" s="35"/>
    </row>
    <row r="21" spans="1:42" s="42" customFormat="1" ht="15">
      <c r="A21" s="53" t="s">
        <v>53</v>
      </c>
      <c r="B21" s="39">
        <v>41</v>
      </c>
      <c r="C21" s="7"/>
      <c r="D21" s="8"/>
      <c r="E21" s="8"/>
      <c r="F21" s="8">
        <v>10</v>
      </c>
      <c r="G21" s="8"/>
      <c r="H21" s="8"/>
      <c r="I21" s="8"/>
      <c r="J21" s="8"/>
      <c r="K21" s="8"/>
      <c r="L21" s="8"/>
      <c r="M21" s="8"/>
      <c r="N21" s="8"/>
      <c r="O21" s="8"/>
      <c r="P21" s="8">
        <v>13</v>
      </c>
      <c r="Q21" s="8"/>
      <c r="R21" s="8"/>
      <c r="S21" s="8"/>
      <c r="T21" s="9"/>
      <c r="U21" s="7">
        <f>COUNTIF(C21:T21,"&gt;0")</f>
        <v>2</v>
      </c>
      <c r="V21" s="8">
        <f>IF(U21&lt;6,SUM(C21:T21),SUM(LARGE(C21:T21,{1,2,3,4,5,6})))</f>
        <v>23</v>
      </c>
      <c r="W21" s="14">
        <f>IF(ISERROR(AVERAGE(Y21:AP21)),0,IF(U21&lt;6,AVERAGE(Y21:AP21),AVERAGE(LARGE(Y21:AP21,{1,2,3,4,5,6}))))</f>
        <v>55.760000000000005</v>
      </c>
      <c r="Y21" s="33"/>
      <c r="Z21" s="34"/>
      <c r="AA21" s="34"/>
      <c r="AB21" s="34">
        <v>54.21</v>
      </c>
      <c r="AC21" s="34"/>
      <c r="AD21" s="34"/>
      <c r="AE21" s="34"/>
      <c r="AF21" s="34"/>
      <c r="AG21" s="34"/>
      <c r="AH21" s="34"/>
      <c r="AI21" s="34"/>
      <c r="AJ21" s="34"/>
      <c r="AK21" s="34"/>
      <c r="AL21" s="34">
        <v>57.31</v>
      </c>
      <c r="AM21" s="34"/>
      <c r="AN21" s="34"/>
      <c r="AO21" s="34"/>
      <c r="AP21" s="35"/>
    </row>
    <row r="22" spans="1:42" s="42" customFormat="1" ht="15">
      <c r="A22" s="41" t="s">
        <v>58</v>
      </c>
      <c r="B22" s="39">
        <v>48</v>
      </c>
      <c r="C22" s="7"/>
      <c r="D22" s="8"/>
      <c r="E22" s="8"/>
      <c r="F22" s="8"/>
      <c r="G22" s="8"/>
      <c r="H22" s="8"/>
      <c r="I22" s="8"/>
      <c r="J22" s="8"/>
      <c r="K22" s="8">
        <v>11</v>
      </c>
      <c r="L22" s="8">
        <v>10</v>
      </c>
      <c r="M22" s="8"/>
      <c r="N22" s="8"/>
      <c r="O22" s="8"/>
      <c r="P22" s="8"/>
      <c r="Q22" s="8"/>
      <c r="R22" s="8"/>
      <c r="S22" s="8"/>
      <c r="T22" s="9"/>
      <c r="U22" s="7">
        <f>COUNTIF(C22:T22,"&gt;0")</f>
        <v>2</v>
      </c>
      <c r="V22" s="8">
        <f>IF(U22&lt;6,SUM(C22:T22),SUM(LARGE(C22:T22,{1,2,3,4,5,6})))</f>
        <v>21</v>
      </c>
      <c r="W22" s="14">
        <f>IF(ISERROR(AVERAGE(Y22:AP22)),0,IF(U22&lt;6,AVERAGE(Y22:AP22),AVERAGE(LARGE(Y22:AP22,{1,2,3,4,5,6}))))</f>
        <v>57.165</v>
      </c>
      <c r="Y22" s="33"/>
      <c r="Z22" s="34"/>
      <c r="AA22" s="34"/>
      <c r="AB22" s="34"/>
      <c r="AC22" s="34"/>
      <c r="AD22" s="34"/>
      <c r="AE22" s="34"/>
      <c r="AF22" s="34"/>
      <c r="AG22" s="34">
        <v>58.29</v>
      </c>
      <c r="AH22" s="34">
        <v>56.04</v>
      </c>
      <c r="AI22" s="34"/>
      <c r="AJ22" s="34"/>
      <c r="AK22" s="34"/>
      <c r="AL22" s="34"/>
      <c r="AM22" s="34"/>
      <c r="AN22" s="34"/>
      <c r="AO22" s="34"/>
      <c r="AP22" s="35"/>
    </row>
    <row r="23" spans="1:42" ht="15">
      <c r="A23" s="41" t="s">
        <v>52</v>
      </c>
      <c r="B23" s="39">
        <v>59</v>
      </c>
      <c r="C23" s="7"/>
      <c r="D23" s="8"/>
      <c r="E23" s="8"/>
      <c r="F23" s="8"/>
      <c r="G23" s="8"/>
      <c r="H23" s="8"/>
      <c r="I23" s="8"/>
      <c r="J23" s="8"/>
      <c r="K23" s="8"/>
      <c r="L23" s="8">
        <v>8</v>
      </c>
      <c r="M23" s="8"/>
      <c r="N23" s="8"/>
      <c r="O23" s="8"/>
      <c r="P23" s="8">
        <v>12</v>
      </c>
      <c r="Q23" s="8"/>
      <c r="R23" s="8"/>
      <c r="S23" s="8"/>
      <c r="T23" s="9"/>
      <c r="U23" s="7">
        <f>COUNTIF(C23:T23,"&gt;0")</f>
        <v>2</v>
      </c>
      <c r="V23" s="8">
        <f>IF(U23&lt;6,SUM(C23:T23),SUM(LARGE(C23:T23,{1,2,3,4,5,6})))</f>
        <v>20</v>
      </c>
      <c r="W23" s="14">
        <f>IF(ISERROR(AVERAGE(Y23:AP23)),0,IF(U23&lt;6,AVERAGE(Y23:AP23),AVERAGE(LARGE(Y23:AP23,{1,2,3,4,5,6}))))</f>
        <v>44.5</v>
      </c>
      <c r="X23" s="2"/>
      <c r="Y23" s="33"/>
      <c r="Z23" s="34"/>
      <c r="AA23" s="34"/>
      <c r="AB23" s="34"/>
      <c r="AC23" s="34"/>
      <c r="AD23" s="34"/>
      <c r="AE23" s="34"/>
      <c r="AF23" s="34"/>
      <c r="AG23" s="34"/>
      <c r="AH23" s="34">
        <v>47.08</v>
      </c>
      <c r="AI23" s="34"/>
      <c r="AJ23" s="34"/>
      <c r="AK23" s="34"/>
      <c r="AL23" s="34">
        <v>41.92</v>
      </c>
      <c r="AM23" s="34"/>
      <c r="AN23" s="34"/>
      <c r="AO23" s="34"/>
      <c r="AP23" s="35"/>
    </row>
    <row r="24" spans="1:42" s="2" customFormat="1" ht="15">
      <c r="A24" s="53" t="s">
        <v>96</v>
      </c>
      <c r="B24" s="39">
        <v>16</v>
      </c>
      <c r="C24" s="45"/>
      <c r="D24" s="46"/>
      <c r="E24" s="46"/>
      <c r="F24" s="46"/>
      <c r="G24" s="46"/>
      <c r="H24" s="46"/>
      <c r="I24" s="46"/>
      <c r="J24" s="46"/>
      <c r="K24" s="46"/>
      <c r="L24" s="46"/>
      <c r="M24" s="46"/>
      <c r="N24" s="46">
        <v>16</v>
      </c>
      <c r="O24" s="46"/>
      <c r="P24" s="46"/>
      <c r="Q24" s="46"/>
      <c r="R24" s="46"/>
      <c r="S24" s="46"/>
      <c r="T24" s="47"/>
      <c r="U24" s="45">
        <f>COUNTIF(C24:T24,"&gt;0")</f>
        <v>1</v>
      </c>
      <c r="V24" s="8">
        <f>IF(U24&lt;6,SUM(C24:T24),SUM(LARGE(C24:T24,{1,2,3,4,5,6})))</f>
        <v>16</v>
      </c>
      <c r="W24" s="14">
        <f>IF(ISERROR(AVERAGE(Y24:AP24)),0,IF(U24&lt;6,AVERAGE(Y24:AP24),AVERAGE(LARGE(Y24:AP24,{1,2,3,4,5,6}))))</f>
        <v>53.95</v>
      </c>
      <c r="Y24" s="48"/>
      <c r="Z24" s="49"/>
      <c r="AA24" s="49"/>
      <c r="AB24" s="49"/>
      <c r="AC24" s="49"/>
      <c r="AD24" s="49"/>
      <c r="AE24" s="49"/>
      <c r="AF24" s="49"/>
      <c r="AG24" s="49"/>
      <c r="AH24" s="49"/>
      <c r="AI24" s="49"/>
      <c r="AJ24" s="49">
        <v>53</v>
      </c>
      <c r="AK24" s="49">
        <v>54.9</v>
      </c>
      <c r="AL24" s="49"/>
      <c r="AM24" s="49"/>
      <c r="AN24" s="49"/>
      <c r="AO24" s="49"/>
      <c r="AP24" s="50"/>
    </row>
    <row r="25" spans="1:42" s="2" customFormat="1" ht="15">
      <c r="A25" s="41" t="s">
        <v>31</v>
      </c>
      <c r="B25" s="39">
        <v>50</v>
      </c>
      <c r="C25" s="45"/>
      <c r="D25" s="46"/>
      <c r="E25" s="46"/>
      <c r="F25" s="46"/>
      <c r="G25" s="46"/>
      <c r="H25" s="46"/>
      <c r="I25" s="46"/>
      <c r="J25" s="46">
        <v>16</v>
      </c>
      <c r="K25" s="46"/>
      <c r="L25" s="46"/>
      <c r="M25" s="46"/>
      <c r="N25" s="46"/>
      <c r="O25" s="46"/>
      <c r="P25" s="46"/>
      <c r="Q25" s="46"/>
      <c r="R25" s="46"/>
      <c r="S25" s="46"/>
      <c r="T25" s="47"/>
      <c r="U25" s="45">
        <f>COUNTIF(C25:T25,"&gt;0")</f>
        <v>1</v>
      </c>
      <c r="V25" s="8">
        <f>IF(U25&lt;6,SUM(C25:T25),SUM(LARGE(C25:T25,{1,2,3,4,5,6})))</f>
        <v>16</v>
      </c>
      <c r="W25" s="14">
        <f>IF(ISERROR(AVERAGE(Y25:AP25)),0,IF(U25&lt;6,AVERAGE(Y25:AP25),AVERAGE(LARGE(Y25:AP25,{1,2,3,4,5,6}))))</f>
        <v>44.74</v>
      </c>
      <c r="Y25" s="48"/>
      <c r="Z25" s="49"/>
      <c r="AA25" s="49"/>
      <c r="AB25" s="49"/>
      <c r="AC25" s="49"/>
      <c r="AD25" s="49"/>
      <c r="AE25" s="49"/>
      <c r="AF25" s="49">
        <v>44.74</v>
      </c>
      <c r="AG25" s="49"/>
      <c r="AH25" s="49"/>
      <c r="AI25" s="49"/>
      <c r="AJ25" s="49"/>
      <c r="AK25" s="49"/>
      <c r="AL25" s="49"/>
      <c r="AM25" s="49"/>
      <c r="AN25" s="49"/>
      <c r="AO25" s="49"/>
      <c r="AP25" s="50"/>
    </row>
    <row r="26" spans="1:42" s="2" customFormat="1" ht="15">
      <c r="A26" s="53" t="s">
        <v>87</v>
      </c>
      <c r="B26" s="39">
        <v>11</v>
      </c>
      <c r="C26" s="45"/>
      <c r="D26" s="46"/>
      <c r="E26" s="46"/>
      <c r="F26" s="46"/>
      <c r="G26" s="46"/>
      <c r="H26" s="46">
        <v>15</v>
      </c>
      <c r="I26" s="46"/>
      <c r="J26" s="46"/>
      <c r="K26" s="46"/>
      <c r="L26" s="46"/>
      <c r="M26" s="46"/>
      <c r="N26" s="46"/>
      <c r="O26" s="46"/>
      <c r="P26" s="46"/>
      <c r="Q26" s="46"/>
      <c r="R26" s="46"/>
      <c r="S26" s="46"/>
      <c r="T26" s="47"/>
      <c r="U26" s="45">
        <f>COUNTIF(C26:T26,"&gt;0")</f>
        <v>1</v>
      </c>
      <c r="V26" s="8">
        <f>IF(U26&lt;6,SUM(C26:T26),SUM(LARGE(C26:T26,{1,2,3,4,5,6})))</f>
        <v>15</v>
      </c>
      <c r="W26" s="14">
        <f>IF(ISERROR(AVERAGE(Y26:AP26)),0,IF(U26&lt;6,AVERAGE(Y26:AP26),AVERAGE(LARGE(Y26:AP26,{1,2,3,4,5,6}))))</f>
        <v>64.73</v>
      </c>
      <c r="Y26" s="48"/>
      <c r="Z26" s="49"/>
      <c r="AA26" s="49"/>
      <c r="AB26" s="49"/>
      <c r="AC26" s="49"/>
      <c r="AD26" s="49">
        <v>64.73</v>
      </c>
      <c r="AE26" s="49"/>
      <c r="AF26" s="49"/>
      <c r="AG26" s="49"/>
      <c r="AH26" s="49"/>
      <c r="AI26" s="49"/>
      <c r="AJ26" s="49"/>
      <c r="AK26" s="49"/>
      <c r="AL26" s="49"/>
      <c r="AM26" s="49"/>
      <c r="AN26" s="49"/>
      <c r="AO26" s="49"/>
      <c r="AP26" s="50"/>
    </row>
    <row r="27" spans="1:42" s="2" customFormat="1" ht="15">
      <c r="A27" s="53" t="s">
        <v>82</v>
      </c>
      <c r="B27" s="39">
        <v>53</v>
      </c>
      <c r="C27" s="45">
        <v>12</v>
      </c>
      <c r="D27" s="46"/>
      <c r="E27" s="46"/>
      <c r="F27" s="46"/>
      <c r="G27" s="46"/>
      <c r="H27" s="46"/>
      <c r="I27" s="46"/>
      <c r="J27" s="46"/>
      <c r="K27" s="46"/>
      <c r="L27" s="46"/>
      <c r="M27" s="46"/>
      <c r="N27" s="46"/>
      <c r="O27" s="46"/>
      <c r="P27" s="46"/>
      <c r="Q27" s="46"/>
      <c r="R27" s="46"/>
      <c r="S27" s="46"/>
      <c r="T27" s="47"/>
      <c r="U27" s="45">
        <f>COUNTIF(C27:T27,"&gt;0")</f>
        <v>1</v>
      </c>
      <c r="V27" s="46">
        <f>IF(U27&lt;6,SUM(C27:T27),SUM(LARGE(C27:T27,{1,2,3,4,5,6})))</f>
        <v>12</v>
      </c>
      <c r="W27" s="55">
        <f>IF(ISERROR(AVERAGE(Y27:AP27)),0,IF(U27&lt;6,AVERAGE(Y27:AP27),AVERAGE(LARGE(Y27:AP27,{1,2,3,4,5,6}))))</f>
        <v>59.74</v>
      </c>
      <c r="X27" s="42"/>
      <c r="Y27" s="48">
        <v>59.74</v>
      </c>
      <c r="Z27" s="49"/>
      <c r="AA27" s="49"/>
      <c r="AB27" s="49"/>
      <c r="AC27" s="49"/>
      <c r="AD27" s="49"/>
      <c r="AE27" s="49"/>
      <c r="AF27" s="49"/>
      <c r="AG27" s="49"/>
      <c r="AH27" s="49"/>
      <c r="AI27" s="49"/>
      <c r="AJ27" s="49"/>
      <c r="AK27" s="49"/>
      <c r="AL27" s="49"/>
      <c r="AM27" s="49"/>
      <c r="AN27" s="49"/>
      <c r="AO27" s="49"/>
      <c r="AP27" s="50"/>
    </row>
    <row r="28" spans="1:42" s="42" customFormat="1" ht="15">
      <c r="A28" s="53" t="s">
        <v>37</v>
      </c>
      <c r="B28" s="39">
        <v>51</v>
      </c>
      <c r="C28" s="45"/>
      <c r="D28" s="46"/>
      <c r="E28" s="46"/>
      <c r="F28" s="46">
        <v>12</v>
      </c>
      <c r="G28" s="46"/>
      <c r="H28" s="46"/>
      <c r="I28" s="46"/>
      <c r="J28" s="46"/>
      <c r="K28" s="46"/>
      <c r="L28" s="46"/>
      <c r="M28" s="46"/>
      <c r="N28" s="46"/>
      <c r="O28" s="46"/>
      <c r="P28" s="46"/>
      <c r="Q28" s="46"/>
      <c r="R28" s="46"/>
      <c r="S28" s="46"/>
      <c r="T28" s="47"/>
      <c r="U28" s="45">
        <f>COUNTIF(C28:T28,"&gt;0")</f>
        <v>1</v>
      </c>
      <c r="V28" s="46">
        <f>IF(U28&lt;6,SUM(C28:T28),SUM(LARGE(C28:T28,{1,2,3,4,5,6})))</f>
        <v>12</v>
      </c>
      <c r="W28" s="55">
        <f>IF(ISERROR(AVERAGE(Y28:AP28)),0,IF(U28&lt;6,AVERAGE(Y28:AP28),AVERAGE(LARGE(Y28:AP28,{1,2,3,4,5,6}))))</f>
        <v>58.85</v>
      </c>
      <c r="Y28" s="48"/>
      <c r="Z28" s="49"/>
      <c r="AA28" s="49"/>
      <c r="AB28" s="49">
        <v>58.85</v>
      </c>
      <c r="AC28" s="49"/>
      <c r="AD28" s="49"/>
      <c r="AE28" s="49"/>
      <c r="AF28" s="49"/>
      <c r="AG28" s="49"/>
      <c r="AH28" s="49"/>
      <c r="AI28" s="49"/>
      <c r="AJ28" s="49"/>
      <c r="AK28" s="49"/>
      <c r="AL28" s="49"/>
      <c r="AM28" s="49"/>
      <c r="AN28" s="49"/>
      <c r="AO28" s="49"/>
      <c r="AP28" s="50"/>
    </row>
    <row r="29" spans="1:42" s="2" customFormat="1" ht="15">
      <c r="A29" s="53" t="s">
        <v>42</v>
      </c>
      <c r="B29" s="39">
        <v>31</v>
      </c>
      <c r="C29" s="45">
        <v>10</v>
      </c>
      <c r="D29" s="46"/>
      <c r="E29" s="46"/>
      <c r="F29" s="46"/>
      <c r="G29" s="46"/>
      <c r="H29" s="46"/>
      <c r="I29" s="46"/>
      <c r="J29" s="46"/>
      <c r="K29" s="46"/>
      <c r="L29" s="46"/>
      <c r="M29" s="46"/>
      <c r="N29" s="46"/>
      <c r="O29" s="46"/>
      <c r="P29" s="46"/>
      <c r="Q29" s="46"/>
      <c r="R29" s="46"/>
      <c r="S29" s="46"/>
      <c r="T29" s="47"/>
      <c r="U29" s="45">
        <f>COUNTIF(C29:T29,"&gt;0")</f>
        <v>1</v>
      </c>
      <c r="V29" s="46">
        <f>IF(U29&lt;6,SUM(C29:T29),SUM(LARGE(C29:T29,{1,2,3,4,5,6})))</f>
        <v>10</v>
      </c>
      <c r="W29" s="55">
        <f>IF(ISERROR(AVERAGE(Y29:AP29)),0,IF(U29&lt;6,AVERAGE(Y29:AP29),AVERAGE(LARGE(Y29:AP29,{1,2,3,4,5,6}))))</f>
        <v>48.82</v>
      </c>
      <c r="X29" s="42"/>
      <c r="Y29" s="48">
        <v>48.82</v>
      </c>
      <c r="Z29" s="49"/>
      <c r="AA29" s="49"/>
      <c r="AB29" s="49"/>
      <c r="AC29" s="49"/>
      <c r="AD29" s="49"/>
      <c r="AE29" s="49"/>
      <c r="AF29" s="49"/>
      <c r="AG29" s="49"/>
      <c r="AH29" s="49"/>
      <c r="AI29" s="49"/>
      <c r="AJ29" s="49"/>
      <c r="AK29" s="49"/>
      <c r="AL29" s="49"/>
      <c r="AM29" s="49"/>
      <c r="AN29" s="49"/>
      <c r="AO29" s="49"/>
      <c r="AP29" s="50"/>
    </row>
    <row r="30" spans="1:42" s="42" customFormat="1" ht="15">
      <c r="A30" s="41" t="s">
        <v>55</v>
      </c>
      <c r="B30" s="39">
        <v>66</v>
      </c>
      <c r="C30" s="45"/>
      <c r="D30" s="46"/>
      <c r="E30" s="46"/>
      <c r="F30" s="46"/>
      <c r="G30" s="46"/>
      <c r="H30" s="46"/>
      <c r="I30" s="46"/>
      <c r="J30" s="46"/>
      <c r="K30" s="46"/>
      <c r="L30" s="46"/>
      <c r="M30" s="46"/>
      <c r="N30" s="46"/>
      <c r="O30" s="46"/>
      <c r="P30" s="46"/>
      <c r="Q30" s="46"/>
      <c r="R30" s="46"/>
      <c r="S30" s="46"/>
      <c r="T30" s="47"/>
      <c r="U30" s="45">
        <f>COUNTIF(C30:T30,"&gt;0")</f>
        <v>0</v>
      </c>
      <c r="V30" s="46">
        <f>IF(U30&lt;6,SUM(C30:T30),SUM(LARGE(C30:T30,{1,2,3,4,5,6})))</f>
        <v>0</v>
      </c>
      <c r="W30" s="55">
        <f>IF(ISERROR(AVERAGE(Y30:AP30)),0,IF(U30&lt;6,AVERAGE(Y30:AP30),AVERAGE(LARGE(Y30:AP30,{1,2,3,4,5,6}))))</f>
        <v>0</v>
      </c>
      <c r="Y30" s="48"/>
      <c r="Z30" s="49"/>
      <c r="AA30" s="49"/>
      <c r="AB30" s="49"/>
      <c r="AC30" s="49"/>
      <c r="AD30" s="49"/>
      <c r="AE30" s="49"/>
      <c r="AF30" s="49"/>
      <c r="AG30" s="49"/>
      <c r="AH30" s="49"/>
      <c r="AI30" s="49"/>
      <c r="AJ30" s="49"/>
      <c r="AK30" s="49"/>
      <c r="AL30" s="49"/>
      <c r="AM30" s="49"/>
      <c r="AN30" s="49"/>
      <c r="AO30" s="49"/>
      <c r="AP30" s="50"/>
    </row>
    <row r="31" spans="1:42" s="42" customFormat="1" ht="15">
      <c r="A31" s="41" t="s">
        <v>77</v>
      </c>
      <c r="B31" s="39">
        <v>16</v>
      </c>
      <c r="C31" s="45"/>
      <c r="D31" s="46"/>
      <c r="E31" s="46"/>
      <c r="F31" s="46"/>
      <c r="G31" s="46"/>
      <c r="H31" s="46"/>
      <c r="I31" s="46"/>
      <c r="J31" s="46"/>
      <c r="K31" s="46"/>
      <c r="L31" s="46"/>
      <c r="M31" s="46"/>
      <c r="N31" s="46"/>
      <c r="O31" s="46"/>
      <c r="P31" s="46"/>
      <c r="Q31" s="46"/>
      <c r="R31" s="46"/>
      <c r="S31" s="46"/>
      <c r="T31" s="47"/>
      <c r="U31" s="45">
        <f>COUNTIF(C31:T31,"&gt;0")</f>
        <v>0</v>
      </c>
      <c r="V31" s="46">
        <f>IF(U31&lt;6,SUM(C31:T31),SUM(LARGE(C31:T31,{1,2,3,4,5,6})))</f>
        <v>0</v>
      </c>
      <c r="W31" s="55">
        <f>IF(ISERROR(AVERAGE(Y31:AP31)),0,IF(U31&lt;6,AVERAGE(Y31:AP31),AVERAGE(LARGE(Y31:AP31,{1,2,3,4,5,6}))))</f>
        <v>0</v>
      </c>
      <c r="Y31" s="48"/>
      <c r="Z31" s="49"/>
      <c r="AA31" s="49"/>
      <c r="AB31" s="49"/>
      <c r="AC31" s="49"/>
      <c r="AD31" s="49"/>
      <c r="AE31" s="49"/>
      <c r="AF31" s="49"/>
      <c r="AG31" s="49"/>
      <c r="AH31" s="49"/>
      <c r="AI31" s="49"/>
      <c r="AJ31" s="49"/>
      <c r="AK31" s="49"/>
      <c r="AL31" s="49"/>
      <c r="AM31" s="49"/>
      <c r="AN31" s="49"/>
      <c r="AO31" s="49"/>
      <c r="AP31" s="50"/>
    </row>
    <row r="32" spans="1:42" ht="15.75" thickBot="1">
      <c r="A32" s="56" t="s">
        <v>51</v>
      </c>
      <c r="B32" s="40">
        <v>19</v>
      </c>
      <c r="C32" s="10"/>
      <c r="D32" s="11"/>
      <c r="E32" s="11"/>
      <c r="F32" s="11"/>
      <c r="G32" s="11"/>
      <c r="H32" s="11"/>
      <c r="I32" s="11"/>
      <c r="J32" s="11"/>
      <c r="K32" s="11"/>
      <c r="L32" s="11"/>
      <c r="M32" s="11"/>
      <c r="N32" s="11"/>
      <c r="O32" s="11"/>
      <c r="P32" s="11"/>
      <c r="Q32" s="11"/>
      <c r="R32" s="11"/>
      <c r="S32" s="11"/>
      <c r="T32" s="12"/>
      <c r="U32" s="10">
        <f>COUNTIF(C32:T32,"&gt;0")</f>
        <v>0</v>
      </c>
      <c r="V32" s="11">
        <f>IF(U32&lt;6,SUM(C32:T32),SUM(LARGE(C32:T32,{1,2,3,4,5,6})))</f>
        <v>0</v>
      </c>
      <c r="W32" s="15">
        <f>IF(ISERROR(AVERAGE(Y32:AP32)),0,IF(U32&lt;6,AVERAGE(Y32:AP32),AVERAGE(LARGE(Y32:AP32,{1,2,3,4,5,6}))))</f>
        <v>0</v>
      </c>
      <c r="X32" s="3"/>
      <c r="Y32" s="36"/>
      <c r="Z32" s="37"/>
      <c r="AA32" s="37"/>
      <c r="AB32" s="37"/>
      <c r="AC32" s="37"/>
      <c r="AD32" s="37"/>
      <c r="AE32" s="37"/>
      <c r="AF32" s="37"/>
      <c r="AG32" s="37"/>
      <c r="AH32" s="37"/>
      <c r="AI32" s="37"/>
      <c r="AJ32" s="37"/>
      <c r="AK32" s="37"/>
      <c r="AL32" s="37"/>
      <c r="AM32" s="37"/>
      <c r="AN32" s="37"/>
      <c r="AO32" s="37"/>
      <c r="AP32" s="38"/>
    </row>
    <row r="33" ht="15.75" thickTop="1"/>
  </sheetData>
  <sheetProtection/>
  <mergeCells count="4">
    <mergeCell ref="U3:W3"/>
    <mergeCell ref="A2:W2"/>
    <mergeCell ref="A1:W1"/>
    <mergeCell ref="AJ2:AP2"/>
  </mergeCells>
  <printOptions/>
  <pageMargins left="0.62992125984252" right="0.236220472440945" top="0.748031496062992" bottom="0.748031496062992" header="0.31496062992126" footer="0.31496062992126"/>
  <pageSetup fitToHeight="1" fitToWidth="1" orientation="landscape"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29"/>
  <sheetViews>
    <sheetView tabSelected="1" zoomScale="80" zoomScaleNormal="80" zoomScaleSheetLayoutView="90" zoomScalePageLayoutView="90" workbookViewId="0" topLeftCell="A2">
      <selection activeCell="AM9" sqref="AM9"/>
    </sheetView>
  </sheetViews>
  <sheetFormatPr defaultColWidth="9.140625" defaultRowHeight="15"/>
  <cols>
    <col min="1" max="1" width="20.421875" style="2" customWidth="1"/>
    <col min="2" max="2" width="4.140625" style="2" customWidth="1"/>
    <col min="3" max="20" width="4.00390625" style="2" customWidth="1"/>
    <col min="21" max="21" width="5.7109375" style="2" customWidth="1"/>
    <col min="22" max="22" width="6.8515625" style="2" customWidth="1"/>
    <col min="23" max="23" width="7.00390625" style="2" customWidth="1"/>
    <col min="24" max="24" width="3.57421875" style="2" customWidth="1"/>
    <col min="25" max="42" width="5.8515625" style="2" customWidth="1"/>
    <col min="43" max="16384" width="9.140625" style="2" customWidth="1"/>
  </cols>
  <sheetData>
    <row r="1" spans="1:23" ht="39" customHeight="1" thickBot="1">
      <c r="A1" s="61" t="s">
        <v>88</v>
      </c>
      <c r="B1" s="61"/>
      <c r="C1" s="61"/>
      <c r="D1" s="61"/>
      <c r="E1" s="61"/>
      <c r="F1" s="61"/>
      <c r="G1" s="61"/>
      <c r="H1" s="61"/>
      <c r="I1" s="61"/>
      <c r="J1" s="61"/>
      <c r="K1" s="61"/>
      <c r="L1" s="61"/>
      <c r="M1" s="61"/>
      <c r="N1" s="61"/>
      <c r="O1" s="61"/>
      <c r="P1" s="61"/>
      <c r="Q1" s="61"/>
      <c r="R1" s="61"/>
      <c r="S1" s="61"/>
      <c r="T1" s="61"/>
      <c r="U1" s="61"/>
      <c r="V1" s="61"/>
      <c r="W1" s="61"/>
    </row>
    <row r="2" spans="1:42" ht="28.5" customHeight="1" thickBot="1" thickTop="1">
      <c r="A2" s="59" t="s">
        <v>74</v>
      </c>
      <c r="B2" s="60"/>
      <c r="C2" s="60"/>
      <c r="D2" s="60"/>
      <c r="E2" s="60"/>
      <c r="F2" s="60"/>
      <c r="G2" s="60"/>
      <c r="H2" s="60"/>
      <c r="I2" s="60"/>
      <c r="J2" s="60"/>
      <c r="K2" s="60"/>
      <c r="L2" s="60"/>
      <c r="M2" s="60"/>
      <c r="N2" s="60"/>
      <c r="O2" s="60"/>
      <c r="P2" s="60"/>
      <c r="Q2" s="60"/>
      <c r="R2" s="60"/>
      <c r="S2" s="60"/>
      <c r="T2" s="60"/>
      <c r="U2" s="60"/>
      <c r="V2" s="60"/>
      <c r="W2" s="60"/>
      <c r="X2" s="16"/>
      <c r="Y2" s="22"/>
      <c r="Z2" s="23"/>
      <c r="AA2" s="23"/>
      <c r="AB2" s="23"/>
      <c r="AC2" s="23"/>
      <c r="AD2" s="23"/>
      <c r="AE2" s="23"/>
      <c r="AF2" s="23"/>
      <c r="AG2" s="23"/>
      <c r="AH2" s="23"/>
      <c r="AI2" s="23"/>
      <c r="AJ2" s="62" t="s">
        <v>22</v>
      </c>
      <c r="AK2" s="62"/>
      <c r="AL2" s="63"/>
      <c r="AM2" s="63"/>
      <c r="AN2" s="63"/>
      <c r="AO2" s="63"/>
      <c r="AP2" s="64"/>
    </row>
    <row r="3" spans="3:42" ht="122.25" customHeight="1" thickBot="1">
      <c r="C3" s="21" t="s">
        <v>0</v>
      </c>
      <c r="D3" s="21" t="s">
        <v>8</v>
      </c>
      <c r="E3" s="21" t="s">
        <v>1</v>
      </c>
      <c r="F3" s="21" t="s">
        <v>2</v>
      </c>
      <c r="G3" s="21" t="s">
        <v>62</v>
      </c>
      <c r="H3" s="21" t="s">
        <v>84</v>
      </c>
      <c r="I3" s="21" t="s">
        <v>6</v>
      </c>
      <c r="J3" s="21" t="s">
        <v>64</v>
      </c>
      <c r="K3" s="21" t="s">
        <v>65</v>
      </c>
      <c r="L3" s="21" t="s">
        <v>67</v>
      </c>
      <c r="M3" s="21" t="s">
        <v>92</v>
      </c>
      <c r="N3" s="21" t="s">
        <v>7</v>
      </c>
      <c r="O3" s="21" t="s">
        <v>68</v>
      </c>
      <c r="P3" s="21" t="s">
        <v>3</v>
      </c>
      <c r="Q3" s="21" t="s">
        <v>4</v>
      </c>
      <c r="R3" s="21" t="s">
        <v>9</v>
      </c>
      <c r="S3" s="21" t="s">
        <v>5</v>
      </c>
      <c r="T3" s="21" t="s">
        <v>98</v>
      </c>
      <c r="U3" s="58" t="s">
        <v>11</v>
      </c>
      <c r="V3" s="58"/>
      <c r="W3" s="58"/>
      <c r="Y3" s="27" t="s">
        <v>0</v>
      </c>
      <c r="Z3" s="28" t="s">
        <v>8</v>
      </c>
      <c r="AA3" s="28" t="s">
        <v>1</v>
      </c>
      <c r="AB3" s="28" t="s">
        <v>2</v>
      </c>
      <c r="AC3" s="28" t="s">
        <v>62</v>
      </c>
      <c r="AD3" s="28" t="s">
        <v>84</v>
      </c>
      <c r="AE3" s="28" t="s">
        <v>6</v>
      </c>
      <c r="AF3" s="28" t="s">
        <v>64</v>
      </c>
      <c r="AG3" s="28" t="s">
        <v>65</v>
      </c>
      <c r="AH3" s="28" t="s">
        <v>67</v>
      </c>
      <c r="AI3" s="28" t="s">
        <v>92</v>
      </c>
      <c r="AJ3" s="28" t="s">
        <v>7</v>
      </c>
      <c r="AK3" s="28" t="s">
        <v>68</v>
      </c>
      <c r="AL3" s="28" t="s">
        <v>3</v>
      </c>
      <c r="AM3" s="28" t="s">
        <v>4</v>
      </c>
      <c r="AN3" s="28" t="s">
        <v>9</v>
      </c>
      <c r="AO3" s="28" t="s">
        <v>5</v>
      </c>
      <c r="AP3" s="29" t="s">
        <v>98</v>
      </c>
    </row>
    <row r="4" spans="1:42" ht="29.25" customHeight="1" thickBot="1">
      <c r="A4" s="3"/>
      <c r="B4" s="3"/>
      <c r="C4" s="25" t="s">
        <v>14</v>
      </c>
      <c r="D4" s="25" t="s">
        <v>14</v>
      </c>
      <c r="E4" s="25" t="s">
        <v>15</v>
      </c>
      <c r="F4" s="25" t="s">
        <v>16</v>
      </c>
      <c r="G4" s="25" t="s">
        <v>16</v>
      </c>
      <c r="H4" s="25" t="s">
        <v>63</v>
      </c>
      <c r="I4" s="25" t="s">
        <v>17</v>
      </c>
      <c r="J4" s="25" t="s">
        <v>17</v>
      </c>
      <c r="K4" s="25" t="s">
        <v>66</v>
      </c>
      <c r="L4" s="25" t="s">
        <v>18</v>
      </c>
      <c r="M4" s="25" t="s">
        <v>18</v>
      </c>
      <c r="N4" s="25" t="s">
        <v>18</v>
      </c>
      <c r="O4" s="25" t="s">
        <v>95</v>
      </c>
      <c r="P4" s="25" t="s">
        <v>19</v>
      </c>
      <c r="Q4" s="25" t="s">
        <v>19</v>
      </c>
      <c r="R4" s="25" t="s">
        <v>19</v>
      </c>
      <c r="S4" s="25" t="s">
        <v>20</v>
      </c>
      <c r="T4" s="25" t="s">
        <v>21</v>
      </c>
      <c r="U4" s="31" t="s">
        <v>10</v>
      </c>
      <c r="V4" s="32" t="s">
        <v>12</v>
      </c>
      <c r="W4" s="31" t="s">
        <v>13</v>
      </c>
      <c r="X4" s="17"/>
      <c r="Y4" s="24" t="s">
        <v>24</v>
      </c>
      <c r="Z4" s="25" t="s">
        <v>23</v>
      </c>
      <c r="AA4" s="25" t="s">
        <v>72</v>
      </c>
      <c r="AB4" s="25" t="s">
        <v>24</v>
      </c>
      <c r="AC4" s="25" t="s">
        <v>25</v>
      </c>
      <c r="AD4" s="25" t="s">
        <v>70</v>
      </c>
      <c r="AE4" s="25" t="s">
        <v>25</v>
      </c>
      <c r="AF4" s="25" t="s">
        <v>25</v>
      </c>
      <c r="AG4" s="25" t="s">
        <v>70</v>
      </c>
      <c r="AH4" s="25" t="s">
        <v>69</v>
      </c>
      <c r="AI4" s="25" t="s">
        <v>24</v>
      </c>
      <c r="AJ4" s="25" t="s">
        <v>25</v>
      </c>
      <c r="AK4" s="25" t="s">
        <v>70</v>
      </c>
      <c r="AL4" s="25" t="s">
        <v>24</v>
      </c>
      <c r="AM4" s="25" t="s">
        <v>26</v>
      </c>
      <c r="AN4" s="25" t="s">
        <v>27</v>
      </c>
      <c r="AO4" s="25" t="s">
        <v>24</v>
      </c>
      <c r="AP4" s="26" t="s">
        <v>24</v>
      </c>
    </row>
    <row r="5" spans="1:42" ht="15.75" thickTop="1">
      <c r="A5" s="52" t="s">
        <v>50</v>
      </c>
      <c r="B5" s="43">
        <v>43</v>
      </c>
      <c r="C5" s="4">
        <v>18</v>
      </c>
      <c r="D5" s="5">
        <v>16</v>
      </c>
      <c r="E5" s="5">
        <v>19</v>
      </c>
      <c r="F5" s="5">
        <v>18</v>
      </c>
      <c r="G5" s="5">
        <v>18</v>
      </c>
      <c r="H5" s="5">
        <v>20</v>
      </c>
      <c r="I5" s="5">
        <v>20</v>
      </c>
      <c r="J5" s="5">
        <v>19</v>
      </c>
      <c r="K5" s="5">
        <v>20</v>
      </c>
      <c r="L5" s="5">
        <v>18</v>
      </c>
      <c r="M5" s="5">
        <v>20</v>
      </c>
      <c r="N5" s="5"/>
      <c r="O5" s="5">
        <v>18</v>
      </c>
      <c r="P5" s="5">
        <v>19</v>
      </c>
      <c r="Q5" s="5"/>
      <c r="R5" s="5">
        <v>20</v>
      </c>
      <c r="S5" s="5"/>
      <c r="T5" s="6"/>
      <c r="U5" s="4">
        <f>COUNTIF(C5:T5,"&gt;0")</f>
        <v>14</v>
      </c>
      <c r="V5" s="5">
        <f>IF(U5&lt;6,SUM(C5:T5),SUM(LARGE(C5:T5,{1,2,3,4,5,6})))</f>
        <v>119</v>
      </c>
      <c r="W5" s="13">
        <f>IF(ISERROR(AVERAGE(Y5:AP5)),0,IF(U5&lt;6,AVERAGE(Y5:AP5),AVERAGE(LARGE(Y5:AP5,{1,2,3,4,5,6}))))</f>
        <v>63.175000000000004</v>
      </c>
      <c r="Y5" s="18">
        <v>60.59</v>
      </c>
      <c r="Z5" s="19">
        <v>54.47</v>
      </c>
      <c r="AA5" s="19">
        <v>58.99</v>
      </c>
      <c r="AB5" s="19">
        <v>58.52</v>
      </c>
      <c r="AC5" s="19">
        <v>60.87</v>
      </c>
      <c r="AD5" s="19">
        <v>63.14</v>
      </c>
      <c r="AE5" s="19">
        <v>62.82</v>
      </c>
      <c r="AF5" s="19">
        <v>60.77</v>
      </c>
      <c r="AG5" s="19">
        <v>64.18</v>
      </c>
      <c r="AH5" s="19">
        <v>63.96</v>
      </c>
      <c r="AI5" s="19">
        <v>62.12</v>
      </c>
      <c r="AJ5" s="19"/>
      <c r="AK5" s="19">
        <v>62.83</v>
      </c>
      <c r="AL5" s="19">
        <v>60.9</v>
      </c>
      <c r="AM5" s="19"/>
      <c r="AN5" s="19">
        <v>53.59</v>
      </c>
      <c r="AO5" s="19"/>
      <c r="AP5" s="20"/>
    </row>
    <row r="6" spans="1:42" ht="15">
      <c r="A6" s="41" t="s">
        <v>54</v>
      </c>
      <c r="B6" s="39">
        <v>55</v>
      </c>
      <c r="C6" s="7">
        <v>19</v>
      </c>
      <c r="D6" s="8"/>
      <c r="E6" s="8">
        <v>18</v>
      </c>
      <c r="F6" s="8">
        <v>17</v>
      </c>
      <c r="G6" s="8"/>
      <c r="H6" s="8">
        <v>19</v>
      </c>
      <c r="I6" s="8">
        <v>17</v>
      </c>
      <c r="J6" s="8">
        <v>18</v>
      </c>
      <c r="K6" s="8"/>
      <c r="L6" s="8"/>
      <c r="M6" s="8">
        <v>17</v>
      </c>
      <c r="N6" s="8"/>
      <c r="O6" s="8"/>
      <c r="P6" s="8"/>
      <c r="Q6" s="8"/>
      <c r="R6" s="8"/>
      <c r="S6" s="8"/>
      <c r="T6" s="9"/>
      <c r="U6" s="7">
        <f>COUNTIF(C6:T6,"&gt;0")</f>
        <v>7</v>
      </c>
      <c r="V6" s="8">
        <f>IF(U6&lt;6,SUM(C6:T6),SUM(LARGE(C6:T6,{1,2,3,4,5,6})))</f>
        <v>108</v>
      </c>
      <c r="W6" s="14">
        <f>IF(ISERROR(AVERAGE(Y6:AP6)),0,IF(U6&lt;6,AVERAGE(Y6:AP6),AVERAGE(LARGE(Y6:AP6,{1,2,3,4,5,6}))))</f>
        <v>59.82999999999999</v>
      </c>
      <c r="Y6" s="33">
        <v>60.91</v>
      </c>
      <c r="Z6" s="34"/>
      <c r="AA6" s="34">
        <v>57.94</v>
      </c>
      <c r="AB6" s="34">
        <v>57.89</v>
      </c>
      <c r="AC6" s="34"/>
      <c r="AD6" s="34">
        <v>61.08</v>
      </c>
      <c r="AE6" s="34">
        <v>60.77</v>
      </c>
      <c r="AF6" s="34">
        <v>60.39</v>
      </c>
      <c r="AG6" s="34"/>
      <c r="AH6" s="34"/>
      <c r="AI6" s="34">
        <v>57.41</v>
      </c>
      <c r="AJ6" s="34"/>
      <c r="AK6" s="34"/>
      <c r="AL6" s="34"/>
      <c r="AM6" s="34"/>
      <c r="AN6" s="34"/>
      <c r="AO6" s="34"/>
      <c r="AP6" s="35"/>
    </row>
    <row r="7" spans="1:42" ht="15">
      <c r="A7" s="53" t="s">
        <v>44</v>
      </c>
      <c r="B7" s="39">
        <v>50</v>
      </c>
      <c r="C7" s="7"/>
      <c r="D7" s="8">
        <v>15</v>
      </c>
      <c r="E7" s="8"/>
      <c r="F7" s="8"/>
      <c r="G7" s="8">
        <v>16</v>
      </c>
      <c r="H7" s="8"/>
      <c r="I7" s="8">
        <v>18</v>
      </c>
      <c r="J7" s="8">
        <v>17</v>
      </c>
      <c r="K7" s="8">
        <v>19</v>
      </c>
      <c r="L7" s="8">
        <v>17</v>
      </c>
      <c r="M7" s="8"/>
      <c r="N7" s="8">
        <v>19</v>
      </c>
      <c r="O7" s="8"/>
      <c r="P7" s="8"/>
      <c r="Q7" s="8"/>
      <c r="R7" s="8"/>
      <c r="S7" s="8"/>
      <c r="T7" s="9"/>
      <c r="U7" s="7">
        <f>COUNTIF(C7:T7,"&gt;0")</f>
        <v>7</v>
      </c>
      <c r="V7" s="8">
        <f>IF(U7&lt;6,SUM(C7:T7),SUM(LARGE(C7:T7,{1,2,3,4,5,6})))</f>
        <v>106</v>
      </c>
      <c r="W7" s="14">
        <f>IF(ISERROR(AVERAGE(Y7:AP7)),0,IF(U7&lt;6,AVERAGE(Y7:AP7),AVERAGE(LARGE(Y7:AP7,{1,2,3,4,5,6}))))</f>
        <v>60.599999999999994</v>
      </c>
      <c r="Y7" s="33"/>
      <c r="Z7" s="34">
        <v>52.2</v>
      </c>
      <c r="AA7" s="34"/>
      <c r="AB7" s="34"/>
      <c r="AC7" s="34">
        <v>60.4</v>
      </c>
      <c r="AD7" s="34"/>
      <c r="AE7" s="34">
        <v>61.39</v>
      </c>
      <c r="AF7" s="34">
        <v>59.56</v>
      </c>
      <c r="AG7" s="34">
        <v>59.66</v>
      </c>
      <c r="AH7" s="34">
        <v>61.36</v>
      </c>
      <c r="AI7" s="34"/>
      <c r="AJ7" s="34">
        <v>61.23</v>
      </c>
      <c r="AK7" s="34"/>
      <c r="AL7" s="34"/>
      <c r="AM7" s="34"/>
      <c r="AN7" s="34"/>
      <c r="AO7" s="34"/>
      <c r="AP7" s="35"/>
    </row>
    <row r="8" spans="1:42" ht="15">
      <c r="A8" s="53" t="s">
        <v>57</v>
      </c>
      <c r="B8" s="39">
        <v>48</v>
      </c>
      <c r="C8" s="7">
        <v>12</v>
      </c>
      <c r="D8" s="8"/>
      <c r="E8" s="8"/>
      <c r="F8" s="8"/>
      <c r="G8" s="8"/>
      <c r="H8" s="8"/>
      <c r="I8" s="8"/>
      <c r="J8" s="8">
        <v>16</v>
      </c>
      <c r="K8" s="8">
        <v>17</v>
      </c>
      <c r="L8" s="8">
        <v>16</v>
      </c>
      <c r="M8" s="8">
        <v>18</v>
      </c>
      <c r="N8" s="8">
        <v>18</v>
      </c>
      <c r="O8" s="8">
        <v>16</v>
      </c>
      <c r="P8" s="8"/>
      <c r="Q8" s="8"/>
      <c r="R8" s="8"/>
      <c r="S8" s="8"/>
      <c r="T8" s="9"/>
      <c r="U8" s="7">
        <f>COUNTIF(C8:T8,"&gt;0")</f>
        <v>7</v>
      </c>
      <c r="V8" s="8">
        <f>IF(U8&lt;6,SUM(C8:T8),SUM(LARGE(C8:T8,{1,2,3,4,5,6})))</f>
        <v>101</v>
      </c>
      <c r="W8" s="14">
        <f>IF(ISERROR(AVERAGE(Y8:AP8)),0,IF(U8&lt;6,AVERAGE(Y8:AP8),AVERAGE(LARGE(Y8:AP8,{1,2,3,4,5,6}))))</f>
        <v>57.781666666666666</v>
      </c>
      <c r="Y8" s="33">
        <v>51.18</v>
      </c>
      <c r="Z8" s="34"/>
      <c r="AA8" s="34"/>
      <c r="AB8" s="34"/>
      <c r="AC8" s="34"/>
      <c r="AD8" s="34"/>
      <c r="AE8" s="34"/>
      <c r="AF8" s="34">
        <v>54.18</v>
      </c>
      <c r="AG8" s="34">
        <v>56.66</v>
      </c>
      <c r="AH8" s="34">
        <v>59.55</v>
      </c>
      <c r="AI8" s="34">
        <v>57.5</v>
      </c>
      <c r="AJ8" s="34">
        <v>59.83</v>
      </c>
      <c r="AK8" s="34">
        <v>58.97</v>
      </c>
      <c r="AL8" s="34"/>
      <c r="AM8" s="34"/>
      <c r="AN8" s="34"/>
      <c r="AO8" s="34"/>
      <c r="AP8" s="35"/>
    </row>
    <row r="9" spans="1:42" ht="15">
      <c r="A9" s="53" t="s">
        <v>40</v>
      </c>
      <c r="B9" s="39">
        <v>36</v>
      </c>
      <c r="C9" s="7"/>
      <c r="D9" s="8"/>
      <c r="E9" s="8">
        <v>20</v>
      </c>
      <c r="F9" s="8">
        <v>20</v>
      </c>
      <c r="G9" s="8"/>
      <c r="H9" s="8"/>
      <c r="I9" s="8"/>
      <c r="J9" s="8"/>
      <c r="K9" s="8"/>
      <c r="L9" s="8">
        <v>20</v>
      </c>
      <c r="M9" s="8"/>
      <c r="N9" s="8"/>
      <c r="O9" s="8">
        <v>20</v>
      </c>
      <c r="P9" s="8">
        <v>20</v>
      </c>
      <c r="Q9" s="8"/>
      <c r="R9" s="8"/>
      <c r="S9" s="8"/>
      <c r="T9" s="9"/>
      <c r="U9" s="7">
        <f>COUNTIF(C9:T9,"&gt;0")</f>
        <v>5</v>
      </c>
      <c r="V9" s="8">
        <f>IF(U9&lt;6,SUM(C9:T9),SUM(LARGE(C9:T9,{1,2,3,4,5,6})))</f>
        <v>100</v>
      </c>
      <c r="W9" s="14">
        <f>IF(ISERROR(AVERAGE(Y9:AP9)),0,IF(U9&lt;6,AVERAGE(Y9:AP9),AVERAGE(LARGE(Y9:AP9,{1,2,3,4,5,6}))))</f>
        <v>72.35799999999999</v>
      </c>
      <c r="Y9" s="33"/>
      <c r="Z9" s="34"/>
      <c r="AA9" s="34">
        <v>70.63</v>
      </c>
      <c r="AB9" s="34">
        <v>71.7</v>
      </c>
      <c r="AC9" s="34"/>
      <c r="AD9" s="34"/>
      <c r="AE9" s="34"/>
      <c r="AF9" s="34"/>
      <c r="AG9" s="34"/>
      <c r="AH9" s="34">
        <v>77.27</v>
      </c>
      <c r="AI9" s="34"/>
      <c r="AJ9" s="34"/>
      <c r="AK9" s="34">
        <v>76.02</v>
      </c>
      <c r="AL9" s="34">
        <v>66.17</v>
      </c>
      <c r="AM9" s="34"/>
      <c r="AN9" s="34"/>
      <c r="AO9" s="34"/>
      <c r="AP9" s="35"/>
    </row>
    <row r="10" spans="1:42" ht="15">
      <c r="A10" s="53" t="s">
        <v>79</v>
      </c>
      <c r="B10" s="39">
        <v>38</v>
      </c>
      <c r="C10" s="7">
        <v>13</v>
      </c>
      <c r="D10" s="8"/>
      <c r="E10" s="8">
        <v>15</v>
      </c>
      <c r="F10" s="8">
        <v>15</v>
      </c>
      <c r="G10" s="8">
        <v>15</v>
      </c>
      <c r="H10" s="8">
        <v>17</v>
      </c>
      <c r="I10" s="8"/>
      <c r="J10" s="8">
        <v>15</v>
      </c>
      <c r="K10" s="8">
        <v>16</v>
      </c>
      <c r="L10" s="8">
        <v>13</v>
      </c>
      <c r="M10" s="8"/>
      <c r="N10" s="8"/>
      <c r="O10" s="8">
        <v>14</v>
      </c>
      <c r="P10" s="8"/>
      <c r="Q10" s="8"/>
      <c r="R10" s="8"/>
      <c r="S10" s="8"/>
      <c r="T10" s="9"/>
      <c r="U10" s="7">
        <f>COUNTIF(C10:T10,"&gt;0")</f>
        <v>9</v>
      </c>
      <c r="V10" s="8">
        <f>IF(U10&lt;6,SUM(C10:T10),SUM(LARGE(C10:T10,{1,2,3,4,5,6})))</f>
        <v>93</v>
      </c>
      <c r="W10" s="14">
        <f>IF(ISERROR(AVERAGE(Y10:AP10)),0,IF(U10&lt;6,AVERAGE(Y10:AP10),AVERAGE(LARGE(Y10:AP10,{1,2,3,4,5,6}))))</f>
        <v>56.155</v>
      </c>
      <c r="Y10" s="33">
        <v>52.62</v>
      </c>
      <c r="Z10" s="34"/>
      <c r="AA10" s="34">
        <v>51.3</v>
      </c>
      <c r="AB10" s="34">
        <v>52.69</v>
      </c>
      <c r="AC10" s="34">
        <v>56.62</v>
      </c>
      <c r="AD10" s="34">
        <v>57.39</v>
      </c>
      <c r="AE10" s="34"/>
      <c r="AF10" s="34">
        <v>53.74</v>
      </c>
      <c r="AG10" s="34">
        <v>56.63</v>
      </c>
      <c r="AH10" s="34">
        <v>57.21</v>
      </c>
      <c r="AI10" s="34"/>
      <c r="AJ10" s="34"/>
      <c r="AK10" s="34">
        <v>55.34</v>
      </c>
      <c r="AL10" s="34"/>
      <c r="AM10" s="34"/>
      <c r="AN10" s="34"/>
      <c r="AO10" s="34"/>
      <c r="AP10" s="35"/>
    </row>
    <row r="11" spans="1:42" ht="15">
      <c r="A11" s="41" t="s">
        <v>60</v>
      </c>
      <c r="B11" s="39">
        <v>45</v>
      </c>
      <c r="C11" s="7">
        <v>15</v>
      </c>
      <c r="D11" s="8"/>
      <c r="E11" s="8">
        <v>14</v>
      </c>
      <c r="F11" s="8">
        <v>14</v>
      </c>
      <c r="G11" s="8">
        <v>14</v>
      </c>
      <c r="H11" s="8"/>
      <c r="I11" s="8"/>
      <c r="J11" s="8"/>
      <c r="K11" s="8">
        <v>15</v>
      </c>
      <c r="L11" s="8">
        <v>14</v>
      </c>
      <c r="M11" s="8"/>
      <c r="N11" s="8"/>
      <c r="O11" s="8"/>
      <c r="P11" s="8">
        <v>15</v>
      </c>
      <c r="Q11" s="8"/>
      <c r="R11" s="8"/>
      <c r="S11" s="8"/>
      <c r="T11" s="9"/>
      <c r="U11" s="7">
        <f>COUNTIF(C11:T11,"&gt;0")</f>
        <v>7</v>
      </c>
      <c r="V11" s="8">
        <f>IF(U11&lt;6,SUM(C11:T11),SUM(LARGE(C11:T11,{1,2,3,4,5,6})))</f>
        <v>87</v>
      </c>
      <c r="W11" s="14">
        <f>IF(ISERROR(AVERAGE(Y11:AP11)),0,IF(U11&lt;6,AVERAGE(Y11:AP11),AVERAGE(LARGE(Y11:AP11,{1,2,3,4,5,6}))))</f>
        <v>53.86833333333333</v>
      </c>
      <c r="Y11" s="33">
        <v>52.79</v>
      </c>
      <c r="Z11" s="34"/>
      <c r="AA11" s="34">
        <v>50.26</v>
      </c>
      <c r="AB11" s="34">
        <v>51.7</v>
      </c>
      <c r="AC11" s="34">
        <v>53.18</v>
      </c>
      <c r="AD11" s="34"/>
      <c r="AE11" s="34"/>
      <c r="AF11" s="34"/>
      <c r="AG11" s="34">
        <v>56.06</v>
      </c>
      <c r="AH11" s="34">
        <v>57.64</v>
      </c>
      <c r="AI11" s="34"/>
      <c r="AJ11" s="34"/>
      <c r="AK11" s="34"/>
      <c r="AL11" s="34">
        <v>51.84</v>
      </c>
      <c r="AM11" s="34"/>
      <c r="AN11" s="34"/>
      <c r="AO11" s="34"/>
      <c r="AP11" s="35"/>
    </row>
    <row r="12" spans="1:42" ht="15">
      <c r="A12" s="41" t="s">
        <v>34</v>
      </c>
      <c r="B12" s="39">
        <v>44</v>
      </c>
      <c r="C12" s="7">
        <v>16</v>
      </c>
      <c r="D12" s="8"/>
      <c r="E12" s="8"/>
      <c r="F12" s="8"/>
      <c r="G12" s="8"/>
      <c r="H12" s="8">
        <v>15</v>
      </c>
      <c r="I12" s="8"/>
      <c r="J12" s="8"/>
      <c r="K12" s="8">
        <v>18</v>
      </c>
      <c r="L12" s="8">
        <v>15</v>
      </c>
      <c r="M12" s="8"/>
      <c r="N12" s="8"/>
      <c r="O12" s="8">
        <v>15</v>
      </c>
      <c r="P12" s="8"/>
      <c r="Q12" s="8"/>
      <c r="R12" s="8"/>
      <c r="S12" s="8"/>
      <c r="T12" s="9"/>
      <c r="U12" s="7">
        <f>COUNTIF(C12:T12,"&gt;0")</f>
        <v>5</v>
      </c>
      <c r="V12" s="8">
        <f>IF(U12&lt;6,SUM(C12:T12),SUM(LARGE(C12:T12,{1,2,3,4,5,6})))</f>
        <v>79</v>
      </c>
      <c r="W12" s="14">
        <f>IF(ISERROR(AVERAGE(Y12:AP12)),0,IF(U12&lt;6,AVERAGE(Y12:AP12),AVERAGE(LARGE(Y12:AP12,{1,2,3,4,5,6}))))</f>
        <v>55.878</v>
      </c>
      <c r="Y12" s="33">
        <v>53.82</v>
      </c>
      <c r="Z12" s="8"/>
      <c r="AA12" s="34"/>
      <c r="AB12" s="34"/>
      <c r="AC12" s="34"/>
      <c r="AD12" s="34">
        <v>51.17</v>
      </c>
      <c r="AE12" s="34"/>
      <c r="AF12" s="34"/>
      <c r="AG12" s="34">
        <v>57.29</v>
      </c>
      <c r="AH12" s="34">
        <v>59.25</v>
      </c>
      <c r="AI12" s="34"/>
      <c r="AJ12" s="34"/>
      <c r="AK12" s="34">
        <v>57.86</v>
      </c>
      <c r="AL12" s="34"/>
      <c r="AM12" s="34"/>
      <c r="AN12" s="34"/>
      <c r="AO12" s="34"/>
      <c r="AP12" s="35"/>
    </row>
    <row r="13" spans="1:42" ht="15">
      <c r="A13" s="53" t="s">
        <v>38</v>
      </c>
      <c r="B13" s="39">
        <v>49</v>
      </c>
      <c r="C13" s="7"/>
      <c r="D13" s="8">
        <v>19</v>
      </c>
      <c r="E13" s="8"/>
      <c r="F13" s="8">
        <v>19</v>
      </c>
      <c r="G13" s="8">
        <v>19</v>
      </c>
      <c r="H13" s="8"/>
      <c r="I13" s="8"/>
      <c r="J13" s="8">
        <v>20</v>
      </c>
      <c r="K13" s="8"/>
      <c r="L13" s="8"/>
      <c r="M13" s="8"/>
      <c r="N13" s="8"/>
      <c r="O13" s="8"/>
      <c r="P13" s="8"/>
      <c r="Q13" s="8"/>
      <c r="R13" s="8"/>
      <c r="S13" s="8"/>
      <c r="T13" s="9"/>
      <c r="U13" s="7">
        <f>COUNTIF(C13:T13,"&gt;0")</f>
        <v>4</v>
      </c>
      <c r="V13" s="8">
        <f>IF(U13&lt;6,SUM(C13:T13),SUM(LARGE(C13:T13,{1,2,3,4,5,6})))</f>
        <v>77</v>
      </c>
      <c r="W13" s="14">
        <f>IF(ISERROR(AVERAGE(Y13:AP13)),0,IF(U13&lt;6,AVERAGE(Y13:AP13),AVERAGE(LARGE(Y13:AP13,{1,2,3,4,5,6}))))</f>
        <v>63.4125</v>
      </c>
      <c r="Y13" s="33"/>
      <c r="Z13" s="34">
        <v>62.59</v>
      </c>
      <c r="AA13" s="34"/>
      <c r="AB13" s="34">
        <v>61.67</v>
      </c>
      <c r="AC13" s="34">
        <v>65.23</v>
      </c>
      <c r="AD13" s="34"/>
      <c r="AE13" s="34"/>
      <c r="AF13" s="34">
        <v>64.16</v>
      </c>
      <c r="AG13" s="34"/>
      <c r="AH13" s="34"/>
      <c r="AI13" s="34"/>
      <c r="AJ13" s="34"/>
      <c r="AK13" s="34"/>
      <c r="AL13" s="34"/>
      <c r="AM13" s="34"/>
      <c r="AN13" s="34"/>
      <c r="AO13" s="34"/>
      <c r="AP13" s="35"/>
    </row>
    <row r="14" spans="1:42" ht="15">
      <c r="A14" s="53" t="s">
        <v>48</v>
      </c>
      <c r="B14" s="39">
        <v>45</v>
      </c>
      <c r="C14" s="7"/>
      <c r="D14" s="8"/>
      <c r="E14" s="8"/>
      <c r="F14" s="8"/>
      <c r="G14" s="8">
        <v>17</v>
      </c>
      <c r="H14" s="8">
        <v>18</v>
      </c>
      <c r="I14" s="8">
        <v>19</v>
      </c>
      <c r="J14" s="8"/>
      <c r="K14" s="8"/>
      <c r="L14" s="8"/>
      <c r="M14" s="8"/>
      <c r="N14" s="8"/>
      <c r="O14" s="8"/>
      <c r="P14" s="8">
        <v>18</v>
      </c>
      <c r="Q14" s="8"/>
      <c r="R14" s="8"/>
      <c r="S14" s="8"/>
      <c r="T14" s="9"/>
      <c r="U14" s="7">
        <f>COUNTIF(C14:T14,"&gt;0")</f>
        <v>4</v>
      </c>
      <c r="V14" s="8">
        <f>IF(U14&lt;6,SUM(C14:T14),SUM(LARGE(C14:T14,{1,2,3,4,5,6})))</f>
        <v>72</v>
      </c>
      <c r="W14" s="14">
        <f>IF(ISERROR(AVERAGE(Y14:AP14)),0,IF(U14&lt;6,AVERAGE(Y14:AP14),AVERAGE(LARGE(Y14:AP14,{1,2,3,4,5,6}))))</f>
        <v>60.39</v>
      </c>
      <c r="Y14" s="33"/>
      <c r="Z14" s="34"/>
      <c r="AA14" s="34"/>
      <c r="AB14" s="34"/>
      <c r="AC14" s="34">
        <v>60.73</v>
      </c>
      <c r="AD14" s="34">
        <v>60.59</v>
      </c>
      <c r="AE14" s="34">
        <v>62.22</v>
      </c>
      <c r="AF14" s="34"/>
      <c r="AG14" s="34"/>
      <c r="AH14" s="34"/>
      <c r="AI14" s="34"/>
      <c r="AJ14" s="34"/>
      <c r="AK14" s="34"/>
      <c r="AL14" s="34">
        <v>58.02</v>
      </c>
      <c r="AM14" s="34"/>
      <c r="AN14" s="34"/>
      <c r="AO14" s="34"/>
      <c r="AP14" s="35"/>
    </row>
    <row r="15" spans="1:42" ht="15">
      <c r="A15" s="41" t="s">
        <v>49</v>
      </c>
      <c r="B15" s="39">
        <v>40</v>
      </c>
      <c r="C15" s="7"/>
      <c r="D15" s="8"/>
      <c r="E15" s="8">
        <v>16</v>
      </c>
      <c r="F15" s="8">
        <v>16</v>
      </c>
      <c r="G15" s="8"/>
      <c r="H15" s="8"/>
      <c r="I15" s="8"/>
      <c r="J15" s="8"/>
      <c r="K15" s="8"/>
      <c r="L15" s="8"/>
      <c r="M15" s="8"/>
      <c r="N15" s="8"/>
      <c r="O15" s="8"/>
      <c r="P15" s="8">
        <v>16</v>
      </c>
      <c r="Q15" s="8"/>
      <c r="R15" s="8">
        <v>19</v>
      </c>
      <c r="S15" s="8"/>
      <c r="T15" s="9"/>
      <c r="U15" s="7">
        <f>COUNTIF(C15:T15,"&gt;0")</f>
        <v>4</v>
      </c>
      <c r="V15" s="8">
        <f>IF(U15&lt;6,SUM(C15:T15),SUM(LARGE(C15:T15,{1,2,3,4,5,6})))</f>
        <v>67</v>
      </c>
      <c r="W15" s="14">
        <f>IF(ISERROR(AVERAGE(Y15:AP15)),0,IF(U15&lt;6,AVERAGE(Y15:AP15),AVERAGE(LARGE(Y15:AP15,{1,2,3,4,5,6}))))</f>
        <v>54.852500000000006</v>
      </c>
      <c r="Y15" s="33"/>
      <c r="Z15" s="34"/>
      <c r="AA15" s="34">
        <v>55.64</v>
      </c>
      <c r="AB15" s="34">
        <v>55.23</v>
      </c>
      <c r="AC15" s="34"/>
      <c r="AD15" s="34"/>
      <c r="AE15" s="34"/>
      <c r="AF15" s="34"/>
      <c r="AG15" s="34"/>
      <c r="AH15" s="34"/>
      <c r="AI15" s="34"/>
      <c r="AJ15" s="34"/>
      <c r="AK15" s="34"/>
      <c r="AL15" s="34">
        <v>56.46</v>
      </c>
      <c r="AM15" s="34"/>
      <c r="AN15" s="34">
        <v>52.08</v>
      </c>
      <c r="AO15" s="34"/>
      <c r="AP15" s="35"/>
    </row>
    <row r="16" spans="1:42" ht="15">
      <c r="A16" s="53" t="s">
        <v>43</v>
      </c>
      <c r="B16" s="39">
        <v>41</v>
      </c>
      <c r="C16" s="7">
        <v>20</v>
      </c>
      <c r="D16" s="8">
        <v>20</v>
      </c>
      <c r="E16" s="8"/>
      <c r="F16" s="8"/>
      <c r="G16" s="8">
        <v>20</v>
      </c>
      <c r="H16" s="8"/>
      <c r="I16" s="8"/>
      <c r="J16" s="8"/>
      <c r="K16" s="8"/>
      <c r="L16" s="8"/>
      <c r="M16" s="8"/>
      <c r="N16" s="8"/>
      <c r="O16" s="8"/>
      <c r="P16" s="8"/>
      <c r="Q16" s="8"/>
      <c r="R16" s="8"/>
      <c r="S16" s="8"/>
      <c r="T16" s="9"/>
      <c r="U16" s="7">
        <f>COUNTIF(C16:T16,"&gt;0")</f>
        <v>3</v>
      </c>
      <c r="V16" s="8">
        <f>IF(U16&lt;6,SUM(C16:T16),SUM(LARGE(C16:T16,{1,2,3,4,5,6})))</f>
        <v>60</v>
      </c>
      <c r="W16" s="14">
        <f>IF(ISERROR(AVERAGE(Y16:AP16)),0,IF(U16&lt;6,AVERAGE(Y16:AP16),AVERAGE(LARGE(Y16:AP16,{1,2,3,4,5,6}))))</f>
        <v>79.70333333333333</v>
      </c>
      <c r="Y16" s="33">
        <v>79.61</v>
      </c>
      <c r="Z16" s="34">
        <v>80.62</v>
      </c>
      <c r="AA16" s="34"/>
      <c r="AB16" s="34"/>
      <c r="AC16" s="34">
        <v>78.88</v>
      </c>
      <c r="AD16" s="34"/>
      <c r="AE16" s="34"/>
      <c r="AF16" s="34"/>
      <c r="AG16" s="34"/>
      <c r="AH16" s="34"/>
      <c r="AI16" s="34"/>
      <c r="AJ16" s="34"/>
      <c r="AK16" s="34"/>
      <c r="AL16" s="34"/>
      <c r="AM16" s="34"/>
      <c r="AN16" s="34"/>
      <c r="AO16" s="34"/>
      <c r="AP16" s="35"/>
    </row>
    <row r="17" spans="1:42" ht="15">
      <c r="A17" s="53" t="s">
        <v>85</v>
      </c>
      <c r="B17" s="39">
        <v>29</v>
      </c>
      <c r="C17" s="7"/>
      <c r="D17" s="8"/>
      <c r="E17" s="8"/>
      <c r="F17" s="8"/>
      <c r="G17" s="8">
        <v>13</v>
      </c>
      <c r="H17" s="8">
        <v>14</v>
      </c>
      <c r="I17" s="8"/>
      <c r="J17" s="8">
        <v>14</v>
      </c>
      <c r="K17" s="8"/>
      <c r="L17" s="8"/>
      <c r="M17" s="8">
        <v>16</v>
      </c>
      <c r="N17" s="8"/>
      <c r="O17" s="8"/>
      <c r="P17" s="8"/>
      <c r="Q17" s="8"/>
      <c r="R17" s="8"/>
      <c r="S17" s="8"/>
      <c r="T17" s="9"/>
      <c r="U17" s="7">
        <f>COUNTIF(C17:T17,"&gt;0")</f>
        <v>4</v>
      </c>
      <c r="V17" s="8">
        <f>IF(U17&lt;6,SUM(C17:T17),SUM(LARGE(C17:T17,{1,2,3,4,5,6})))</f>
        <v>57</v>
      </c>
      <c r="W17" s="14">
        <f>IF(ISERROR(AVERAGE(Y17:AP17)),0,IF(U17&lt;6,AVERAGE(Y17:AP17),AVERAGE(LARGE(Y17:AP17,{1,2,3,4,5,6}))))</f>
        <v>48.209999999999994</v>
      </c>
      <c r="Y17" s="33"/>
      <c r="Z17" s="34"/>
      <c r="AA17" s="34"/>
      <c r="AB17" s="34"/>
      <c r="AC17" s="34">
        <v>49.4</v>
      </c>
      <c r="AD17" s="34">
        <v>42.92</v>
      </c>
      <c r="AE17" s="34"/>
      <c r="AF17" s="34">
        <v>50.95</v>
      </c>
      <c r="AG17" s="34"/>
      <c r="AH17" s="34"/>
      <c r="AI17" s="34">
        <v>49.57</v>
      </c>
      <c r="AJ17" s="34"/>
      <c r="AK17" s="34"/>
      <c r="AL17" s="34"/>
      <c r="AM17" s="34"/>
      <c r="AN17" s="34"/>
      <c r="AO17" s="34"/>
      <c r="AP17" s="35"/>
    </row>
    <row r="18" spans="1:42" ht="15">
      <c r="A18" s="53" t="s">
        <v>94</v>
      </c>
      <c r="B18" s="39">
        <v>38</v>
      </c>
      <c r="C18" s="7"/>
      <c r="D18" s="8"/>
      <c r="E18" s="8"/>
      <c r="F18" s="8"/>
      <c r="G18" s="8"/>
      <c r="H18" s="8"/>
      <c r="I18" s="8"/>
      <c r="J18" s="8"/>
      <c r="K18" s="8"/>
      <c r="L18" s="8"/>
      <c r="M18" s="8">
        <v>19</v>
      </c>
      <c r="N18" s="8">
        <v>20</v>
      </c>
      <c r="O18" s="8">
        <v>17</v>
      </c>
      <c r="P18" s="8"/>
      <c r="Q18" s="8"/>
      <c r="R18" s="8"/>
      <c r="S18" s="8"/>
      <c r="T18" s="9"/>
      <c r="U18" s="7">
        <f>COUNTIF(C18:T18,"&gt;0")</f>
        <v>3</v>
      </c>
      <c r="V18" s="8">
        <f>IF(U18&lt;6,SUM(C18:T18),SUM(LARGE(C18:T18,{1,2,3,4,5,6})))</f>
        <v>56</v>
      </c>
      <c r="W18" s="14">
        <f>IF(ISERROR(AVERAGE(Y18:AP18)),0,IF(U18&lt;6,AVERAGE(Y18:AP18),AVERAGE(LARGE(Y18:AP18,{1,2,3,4,5,6}))))</f>
        <v>61.87</v>
      </c>
      <c r="Y18" s="33"/>
      <c r="Z18" s="34"/>
      <c r="AA18" s="34"/>
      <c r="AB18" s="34"/>
      <c r="AC18" s="34"/>
      <c r="AD18" s="34"/>
      <c r="AE18" s="34"/>
      <c r="AF18" s="34"/>
      <c r="AG18" s="34"/>
      <c r="AH18" s="34"/>
      <c r="AI18" s="34">
        <v>60.18</v>
      </c>
      <c r="AJ18" s="34">
        <v>62.95</v>
      </c>
      <c r="AK18" s="34">
        <v>62.48</v>
      </c>
      <c r="AL18" s="34"/>
      <c r="AM18" s="34"/>
      <c r="AN18" s="34"/>
      <c r="AO18" s="34"/>
      <c r="AP18" s="35"/>
    </row>
    <row r="19" spans="1:42" ht="15">
      <c r="A19" s="53" t="s">
        <v>73</v>
      </c>
      <c r="B19" s="39">
        <v>39</v>
      </c>
      <c r="C19" s="7">
        <v>14</v>
      </c>
      <c r="D19" s="8"/>
      <c r="E19" s="8"/>
      <c r="F19" s="8"/>
      <c r="G19" s="8"/>
      <c r="H19" s="8">
        <v>16</v>
      </c>
      <c r="I19" s="8"/>
      <c r="J19" s="8"/>
      <c r="K19" s="8"/>
      <c r="L19" s="8">
        <v>12</v>
      </c>
      <c r="M19" s="8"/>
      <c r="N19" s="8"/>
      <c r="O19" s="8">
        <v>13</v>
      </c>
      <c r="P19" s="8"/>
      <c r="Q19" s="8"/>
      <c r="R19" s="8"/>
      <c r="S19" s="8"/>
      <c r="T19" s="9"/>
      <c r="U19" s="7">
        <f>COUNTIF(C19:T19,"&gt;0")</f>
        <v>4</v>
      </c>
      <c r="V19" s="8">
        <f>IF(U19&lt;6,SUM(C19:T19),SUM(LARGE(C19:T19,{1,2,3,4,5,6})))</f>
        <v>55</v>
      </c>
      <c r="W19" s="14">
        <f>IF(ISERROR(AVERAGE(Y19:AP19)),0,IF(U19&lt;6,AVERAGE(Y19:AP19),AVERAGE(LARGE(Y19:AP19,{1,2,3,4,5,6}))))</f>
        <v>53.177499999999995</v>
      </c>
      <c r="Y19" s="33">
        <v>52.77</v>
      </c>
      <c r="Z19" s="34"/>
      <c r="AA19" s="34"/>
      <c r="AB19" s="34"/>
      <c r="AC19" s="34"/>
      <c r="AD19" s="34">
        <v>57.04</v>
      </c>
      <c r="AE19" s="34"/>
      <c r="AF19" s="34"/>
      <c r="AG19" s="34"/>
      <c r="AH19" s="34">
        <v>51.48</v>
      </c>
      <c r="AI19" s="34"/>
      <c r="AJ19" s="34"/>
      <c r="AK19" s="34">
        <v>51.42</v>
      </c>
      <c r="AL19" s="34"/>
      <c r="AM19" s="34"/>
      <c r="AN19" s="34"/>
      <c r="AO19" s="34"/>
      <c r="AP19" s="35"/>
    </row>
    <row r="20" spans="1:42" ht="15">
      <c r="A20" s="41" t="s">
        <v>93</v>
      </c>
      <c r="B20" s="39">
        <v>42</v>
      </c>
      <c r="C20" s="7"/>
      <c r="D20" s="8"/>
      <c r="E20" s="8"/>
      <c r="F20" s="8"/>
      <c r="G20" s="8"/>
      <c r="H20" s="8"/>
      <c r="I20" s="8"/>
      <c r="J20" s="8"/>
      <c r="K20" s="8"/>
      <c r="L20" s="8">
        <v>19</v>
      </c>
      <c r="M20" s="8"/>
      <c r="N20" s="8"/>
      <c r="O20" s="8">
        <v>19</v>
      </c>
      <c r="P20" s="8"/>
      <c r="Q20" s="8"/>
      <c r="R20" s="8"/>
      <c r="S20" s="8"/>
      <c r="T20" s="9"/>
      <c r="U20" s="7">
        <f>COUNTIF(C20:T20,"&gt;0")</f>
        <v>2</v>
      </c>
      <c r="V20" s="8">
        <f>IF(U20&lt;6,SUM(C20:T20),SUM(LARGE(C20:T20,{1,2,3,4,5,6})))</f>
        <v>38</v>
      </c>
      <c r="W20" s="14">
        <f>IF(ISERROR(AVERAGE(Y20:AP20)),0,IF(U20&lt;6,AVERAGE(Y20:AP20),AVERAGE(LARGE(Y20:AP20,{1,2,3,4,5,6}))))</f>
        <v>69.77000000000001</v>
      </c>
      <c r="Y20" s="33"/>
      <c r="Z20" s="34"/>
      <c r="AA20" s="34"/>
      <c r="AB20" s="34"/>
      <c r="AC20" s="34"/>
      <c r="AD20" s="34"/>
      <c r="AE20" s="34"/>
      <c r="AF20" s="34"/>
      <c r="AG20" s="34"/>
      <c r="AH20" s="34">
        <v>70.14</v>
      </c>
      <c r="AI20" s="34"/>
      <c r="AJ20" s="34"/>
      <c r="AK20" s="34">
        <v>69.4</v>
      </c>
      <c r="AL20" s="34"/>
      <c r="AM20" s="34"/>
      <c r="AN20" s="34"/>
      <c r="AO20" s="34"/>
      <c r="AP20" s="35"/>
    </row>
    <row r="21" spans="1:42" s="42" customFormat="1" ht="15">
      <c r="A21" s="53" t="s">
        <v>45</v>
      </c>
      <c r="B21" s="39">
        <v>44</v>
      </c>
      <c r="C21" s="7">
        <v>17</v>
      </c>
      <c r="D21" s="8"/>
      <c r="E21" s="8">
        <v>17</v>
      </c>
      <c r="F21" s="8"/>
      <c r="G21" s="8"/>
      <c r="H21" s="8"/>
      <c r="I21" s="8"/>
      <c r="J21" s="8"/>
      <c r="K21" s="8"/>
      <c r="L21" s="8"/>
      <c r="M21" s="8"/>
      <c r="N21" s="8"/>
      <c r="O21" s="8"/>
      <c r="P21" s="8"/>
      <c r="Q21" s="8"/>
      <c r="R21" s="8"/>
      <c r="S21" s="8"/>
      <c r="T21" s="9"/>
      <c r="U21" s="7">
        <f>COUNTIF(C21:T21,"&gt;0")</f>
        <v>2</v>
      </c>
      <c r="V21" s="51">
        <f>IF(U21&lt;6,SUM(C21:T21),SUM(LARGE(C21:T21,{1,2,3,4,5,6})))</f>
        <v>34</v>
      </c>
      <c r="W21" s="14">
        <f>IF(ISERROR(AVERAGE(Y21:AP21)),0,IF(U21&lt;6,AVERAGE(Y21:AP21),AVERAGE(LARGE(Y21:AP21,{1,2,3,4,5,6}))))</f>
        <v>58.474999999999994</v>
      </c>
      <c r="Y21" s="33">
        <v>60.3</v>
      </c>
      <c r="Z21" s="34"/>
      <c r="AA21" s="34">
        <v>56.65</v>
      </c>
      <c r="AB21" s="34"/>
      <c r="AC21" s="34"/>
      <c r="AD21" s="34"/>
      <c r="AE21" s="34"/>
      <c r="AF21" s="34"/>
      <c r="AG21" s="34"/>
      <c r="AH21" s="34"/>
      <c r="AI21" s="34"/>
      <c r="AJ21" s="34"/>
      <c r="AK21" s="34"/>
      <c r="AL21" s="34"/>
      <c r="AM21" s="34"/>
      <c r="AN21" s="34"/>
      <c r="AO21" s="34"/>
      <c r="AP21" s="35"/>
    </row>
    <row r="22" spans="1:42" ht="15">
      <c r="A22" s="41" t="s">
        <v>61</v>
      </c>
      <c r="B22" s="39">
        <v>40</v>
      </c>
      <c r="C22" s="7"/>
      <c r="D22" s="8"/>
      <c r="E22" s="8"/>
      <c r="F22" s="8"/>
      <c r="G22" s="8"/>
      <c r="H22" s="8"/>
      <c r="I22" s="8"/>
      <c r="J22" s="8"/>
      <c r="K22" s="8">
        <v>14</v>
      </c>
      <c r="L22" s="8">
        <v>11</v>
      </c>
      <c r="M22" s="8"/>
      <c r="N22" s="8"/>
      <c r="O22" s="8"/>
      <c r="P22" s="8"/>
      <c r="Q22" s="8"/>
      <c r="R22" s="8"/>
      <c r="S22" s="8"/>
      <c r="T22" s="9"/>
      <c r="U22" s="7">
        <f>COUNTIF(C22:T22,"&gt;0")</f>
        <v>2</v>
      </c>
      <c r="V22" s="8">
        <f>IF(U22&lt;6,SUM(C22:T22),SUM(LARGE(C22:T22,{1,2,3,4,5,6})))</f>
        <v>25</v>
      </c>
      <c r="W22" s="14">
        <f>IF(ISERROR(AVERAGE(Y22:AP22)),0,IF(U22&lt;6,AVERAGE(Y22:AP22),AVERAGE(LARGE(Y22:AP22,{1,2,3,4,5,6}))))</f>
        <v>40.995</v>
      </c>
      <c r="Y22" s="33"/>
      <c r="Z22" s="34"/>
      <c r="AA22" s="34"/>
      <c r="AB22" s="34"/>
      <c r="AC22" s="34"/>
      <c r="AD22" s="34"/>
      <c r="AE22" s="34"/>
      <c r="AF22" s="34"/>
      <c r="AG22" s="34">
        <v>40.55</v>
      </c>
      <c r="AH22" s="34">
        <v>41.44</v>
      </c>
      <c r="AI22" s="34"/>
      <c r="AJ22" s="34"/>
      <c r="AK22" s="34"/>
      <c r="AL22" s="34"/>
      <c r="AM22" s="34"/>
      <c r="AN22" s="34"/>
      <c r="AO22" s="34"/>
      <c r="AP22" s="35"/>
    </row>
    <row r="23" spans="1:42" ht="15">
      <c r="A23" s="41" t="s">
        <v>39</v>
      </c>
      <c r="B23" s="39">
        <v>47</v>
      </c>
      <c r="C23" s="7"/>
      <c r="D23" s="8">
        <v>18</v>
      </c>
      <c r="E23" s="8"/>
      <c r="F23" s="8"/>
      <c r="G23" s="8"/>
      <c r="H23" s="8"/>
      <c r="I23" s="8"/>
      <c r="J23" s="8"/>
      <c r="K23" s="8"/>
      <c r="L23" s="8"/>
      <c r="M23" s="8"/>
      <c r="N23" s="8"/>
      <c r="O23" s="8"/>
      <c r="P23" s="8"/>
      <c r="Q23" s="8"/>
      <c r="R23" s="8"/>
      <c r="S23" s="8"/>
      <c r="T23" s="9"/>
      <c r="U23" s="7">
        <f>COUNTIF(C23:T23,"&gt;0")</f>
        <v>1</v>
      </c>
      <c r="V23" s="8">
        <f>IF(U23&lt;6,SUM(C23:T23),SUM(LARGE(C23:T23,{1,2,3,4,5,6})))</f>
        <v>18</v>
      </c>
      <c r="W23" s="14">
        <f>IF(ISERROR(AVERAGE(Y23:AP23)),0,IF(U23&lt;6,AVERAGE(Y23:AP23),AVERAGE(LARGE(Y23:AP23,{1,2,3,4,5,6}))))</f>
        <v>57.59</v>
      </c>
      <c r="Y23" s="33"/>
      <c r="Z23" s="34">
        <v>57.59</v>
      </c>
      <c r="AA23" s="34"/>
      <c r="AB23" s="34"/>
      <c r="AC23" s="34"/>
      <c r="AD23" s="34"/>
      <c r="AE23" s="34"/>
      <c r="AF23" s="34"/>
      <c r="AG23" s="34"/>
      <c r="AH23" s="34"/>
      <c r="AI23" s="34"/>
      <c r="AJ23" s="34"/>
      <c r="AK23" s="34"/>
      <c r="AL23" s="34"/>
      <c r="AM23" s="34"/>
      <c r="AN23" s="34"/>
      <c r="AO23" s="34"/>
      <c r="AP23" s="35"/>
    </row>
    <row r="24" spans="1:42" s="42" customFormat="1" ht="15">
      <c r="A24" s="53" t="s">
        <v>97</v>
      </c>
      <c r="B24" s="39">
        <v>41</v>
      </c>
      <c r="C24" s="7"/>
      <c r="D24" s="8"/>
      <c r="E24" s="8"/>
      <c r="F24" s="8"/>
      <c r="G24" s="8"/>
      <c r="H24" s="8"/>
      <c r="I24" s="8"/>
      <c r="J24" s="8"/>
      <c r="K24" s="8"/>
      <c r="L24" s="8"/>
      <c r="M24" s="8"/>
      <c r="N24" s="8"/>
      <c r="O24" s="8"/>
      <c r="P24" s="8">
        <v>17</v>
      </c>
      <c r="Q24" s="8"/>
      <c r="R24" s="8"/>
      <c r="S24" s="8"/>
      <c r="T24" s="9"/>
      <c r="U24" s="7">
        <f>COUNTIF(C24:T24,"&gt;0")</f>
        <v>1</v>
      </c>
      <c r="V24" s="8">
        <f>IF(U24&lt;6,SUM(C24:T24),SUM(LARGE(C24:T24,{1,2,3,4,5,6})))</f>
        <v>17</v>
      </c>
      <c r="W24" s="14">
        <f>IF(ISERROR(AVERAGE(Y24:AP24)),0,IF(U24&lt;6,AVERAGE(Y24:AP24),AVERAGE(LARGE(Y24:AP24,{1,2,3,4,5,6}))))</f>
        <v>57.52</v>
      </c>
      <c r="Y24" s="33"/>
      <c r="Z24" s="34"/>
      <c r="AA24" s="34"/>
      <c r="AB24" s="34"/>
      <c r="AC24" s="34"/>
      <c r="AD24" s="34"/>
      <c r="AE24" s="34"/>
      <c r="AF24" s="34"/>
      <c r="AG24" s="34"/>
      <c r="AH24" s="34"/>
      <c r="AI24" s="34"/>
      <c r="AJ24" s="34"/>
      <c r="AK24" s="34"/>
      <c r="AL24" s="34">
        <v>57.52</v>
      </c>
      <c r="AM24" s="34"/>
      <c r="AN24" s="34"/>
      <c r="AO24" s="34"/>
      <c r="AP24" s="35"/>
    </row>
    <row r="25" spans="1:42" s="42" customFormat="1" ht="15">
      <c r="A25" s="53" t="s">
        <v>71</v>
      </c>
      <c r="B25" s="39" t="s">
        <v>91</v>
      </c>
      <c r="C25" s="7"/>
      <c r="D25" s="8">
        <v>17</v>
      </c>
      <c r="E25" s="8"/>
      <c r="F25" s="8"/>
      <c r="G25" s="8"/>
      <c r="H25" s="8"/>
      <c r="I25" s="8"/>
      <c r="J25" s="8"/>
      <c r="K25" s="8"/>
      <c r="L25" s="8"/>
      <c r="M25" s="8"/>
      <c r="N25" s="8"/>
      <c r="O25" s="8"/>
      <c r="P25" s="8"/>
      <c r="Q25" s="8"/>
      <c r="R25" s="8"/>
      <c r="S25" s="8"/>
      <c r="T25" s="9"/>
      <c r="U25" s="7">
        <f>COUNTIF(C25:T25,"&gt;0")</f>
        <v>1</v>
      </c>
      <c r="V25" s="8">
        <f>IF(U25&lt;6,SUM(C25:T25),SUM(LARGE(C25:T25,{1,2,3,4,5,6})))</f>
        <v>17</v>
      </c>
      <c r="W25" s="14">
        <f>IF(ISERROR(AVERAGE(Y25:AP25)),0,IF(U25&lt;6,AVERAGE(Y25:AP25),AVERAGE(LARGE(Y25:AP25,{1,2,3,4,5,6}))))</f>
        <v>55.7</v>
      </c>
      <c r="Y25" s="33"/>
      <c r="Z25" s="34">
        <v>55.7</v>
      </c>
      <c r="AA25" s="34"/>
      <c r="AB25" s="34"/>
      <c r="AC25" s="34"/>
      <c r="AD25" s="34"/>
      <c r="AE25" s="34"/>
      <c r="AF25" s="34"/>
      <c r="AG25" s="34"/>
      <c r="AH25" s="34"/>
      <c r="AI25" s="34"/>
      <c r="AJ25" s="34"/>
      <c r="AK25" s="34"/>
      <c r="AL25" s="34"/>
      <c r="AM25" s="34"/>
      <c r="AN25" s="34"/>
      <c r="AO25" s="34"/>
      <c r="AP25" s="35"/>
    </row>
    <row r="26" spans="1:42" ht="15">
      <c r="A26" s="53" t="s">
        <v>47</v>
      </c>
      <c r="B26" s="39">
        <v>36</v>
      </c>
      <c r="C26" s="7"/>
      <c r="D26" s="8"/>
      <c r="E26" s="8"/>
      <c r="F26" s="8"/>
      <c r="G26" s="8"/>
      <c r="H26" s="8"/>
      <c r="I26" s="8"/>
      <c r="J26" s="8"/>
      <c r="K26" s="8"/>
      <c r="L26" s="8"/>
      <c r="M26" s="8"/>
      <c r="N26" s="8"/>
      <c r="O26" s="8"/>
      <c r="P26" s="8"/>
      <c r="Q26" s="8"/>
      <c r="R26" s="8"/>
      <c r="S26" s="8"/>
      <c r="T26" s="9"/>
      <c r="U26" s="7">
        <f>COUNTIF(C26:T26,"&gt;0")</f>
        <v>0</v>
      </c>
      <c r="V26" s="8">
        <f>IF(U26&lt;6,SUM(C26:T26),SUM(LARGE(C26:T26,{1,2,3,4,5,6})))</f>
        <v>0</v>
      </c>
      <c r="W26" s="14">
        <f>IF(ISERROR(AVERAGE(Y26:AP26)),0,IF(U26&lt;6,AVERAGE(Y26:AP26),AVERAGE(LARGE(Y26:AP26,{1,2,3,4,5,6}))))</f>
        <v>0</v>
      </c>
      <c r="Y26" s="33"/>
      <c r="Z26" s="34"/>
      <c r="AA26" s="34"/>
      <c r="AB26" s="34"/>
      <c r="AC26" s="34"/>
      <c r="AD26" s="34"/>
      <c r="AE26" s="34"/>
      <c r="AF26" s="34"/>
      <c r="AG26" s="34"/>
      <c r="AH26" s="34"/>
      <c r="AI26" s="34"/>
      <c r="AJ26" s="34"/>
      <c r="AK26" s="34"/>
      <c r="AL26" s="34"/>
      <c r="AM26" s="34"/>
      <c r="AN26" s="34"/>
      <c r="AO26" s="34"/>
      <c r="AP26" s="35"/>
    </row>
    <row r="27" spans="1:42" ht="15">
      <c r="A27" s="41" t="s">
        <v>76</v>
      </c>
      <c r="B27" s="39">
        <v>14</v>
      </c>
      <c r="C27" s="7"/>
      <c r="D27" s="8"/>
      <c r="E27" s="8"/>
      <c r="F27" s="8"/>
      <c r="G27" s="8"/>
      <c r="H27" s="8"/>
      <c r="I27" s="8"/>
      <c r="J27" s="8"/>
      <c r="K27" s="8"/>
      <c r="L27" s="8"/>
      <c r="M27" s="8"/>
      <c r="N27" s="8"/>
      <c r="O27" s="8"/>
      <c r="P27" s="8"/>
      <c r="Q27" s="8"/>
      <c r="R27" s="8"/>
      <c r="S27" s="8"/>
      <c r="T27" s="9"/>
      <c r="U27" s="7">
        <f>COUNTIF(C27:T27,"&gt;0")</f>
        <v>0</v>
      </c>
      <c r="V27" s="8">
        <f>IF(U27&lt;6,SUM(C27:T27),SUM(LARGE(C27:T27,{1,2,3,4,5,6})))</f>
        <v>0</v>
      </c>
      <c r="W27" s="14">
        <f>IF(ISERROR(AVERAGE(Y27:AP27)),0,IF(U27&lt;6,AVERAGE(Y27:AP27),AVERAGE(LARGE(Y27:AP27,{1,2,3,4,5,6}))))</f>
        <v>0</v>
      </c>
      <c r="Y27" s="33"/>
      <c r="Z27" s="34"/>
      <c r="AA27" s="34"/>
      <c r="AB27" s="34"/>
      <c r="AC27" s="34"/>
      <c r="AD27" s="34"/>
      <c r="AE27" s="34"/>
      <c r="AF27" s="34"/>
      <c r="AG27" s="34"/>
      <c r="AH27" s="34"/>
      <c r="AI27" s="34"/>
      <c r="AJ27" s="34"/>
      <c r="AK27" s="34"/>
      <c r="AL27" s="34"/>
      <c r="AM27" s="34"/>
      <c r="AN27" s="34"/>
      <c r="AO27" s="34"/>
      <c r="AP27" s="35"/>
    </row>
    <row r="28" spans="1:42" s="42" customFormat="1" ht="15">
      <c r="A28" s="41" t="s">
        <v>35</v>
      </c>
      <c r="B28" s="39">
        <v>31</v>
      </c>
      <c r="C28" s="45"/>
      <c r="D28" s="46"/>
      <c r="E28" s="46"/>
      <c r="F28" s="46"/>
      <c r="G28" s="46"/>
      <c r="H28" s="46"/>
      <c r="I28" s="46"/>
      <c r="J28" s="46"/>
      <c r="K28" s="46"/>
      <c r="L28" s="46"/>
      <c r="M28" s="46"/>
      <c r="N28" s="46"/>
      <c r="O28" s="46"/>
      <c r="P28" s="46"/>
      <c r="Q28" s="46"/>
      <c r="R28" s="46"/>
      <c r="S28" s="46"/>
      <c r="T28" s="47"/>
      <c r="U28" s="45">
        <f>COUNTIF(C28:T28,"&gt;0")</f>
        <v>0</v>
      </c>
      <c r="V28" s="46">
        <f>IF(U28&lt;6,SUM(C28:T28),SUM(LARGE(C28:T28,{1,2,3,4,5,6})))</f>
        <v>0</v>
      </c>
      <c r="W28" s="55">
        <f>IF(ISERROR(AVERAGE(Y28:AP28)),0,IF(U28&lt;6,AVERAGE(Y28:AP28),AVERAGE(LARGE(Y28:AP28,{1,2,3,4,5,6}))))</f>
        <v>0</v>
      </c>
      <c r="Y28" s="48"/>
      <c r="Z28" s="49"/>
      <c r="AA28" s="49"/>
      <c r="AB28" s="49"/>
      <c r="AC28" s="49"/>
      <c r="AD28" s="49"/>
      <c r="AE28" s="49"/>
      <c r="AF28" s="49"/>
      <c r="AG28" s="49"/>
      <c r="AH28" s="49"/>
      <c r="AI28" s="49"/>
      <c r="AJ28" s="49"/>
      <c r="AK28" s="49"/>
      <c r="AL28" s="49"/>
      <c r="AM28" s="49"/>
      <c r="AN28" s="49"/>
      <c r="AO28" s="49"/>
      <c r="AP28" s="50"/>
    </row>
    <row r="29" spans="1:42" ht="15.75" thickBot="1">
      <c r="A29" s="30" t="s">
        <v>36</v>
      </c>
      <c r="B29" s="40">
        <v>74</v>
      </c>
      <c r="C29" s="10"/>
      <c r="D29" s="11"/>
      <c r="E29" s="11"/>
      <c r="F29" s="11"/>
      <c r="G29" s="11"/>
      <c r="H29" s="11"/>
      <c r="I29" s="11"/>
      <c r="J29" s="11"/>
      <c r="K29" s="11"/>
      <c r="L29" s="11"/>
      <c r="M29" s="11"/>
      <c r="N29" s="11"/>
      <c r="O29" s="11"/>
      <c r="P29" s="11"/>
      <c r="Q29" s="11"/>
      <c r="R29" s="11"/>
      <c r="S29" s="11"/>
      <c r="T29" s="12"/>
      <c r="U29" s="10">
        <f>COUNTIF(C29:T29,"&gt;0")</f>
        <v>0</v>
      </c>
      <c r="V29" s="11">
        <f>IF(U29&lt;6,SUM(C29:T29),SUM(LARGE(C29:T29,{1,2,3,4,5,6})))</f>
        <v>0</v>
      </c>
      <c r="W29" s="15">
        <f>IF(ISERROR(AVERAGE(Y29:AP29)),0,IF(U29&lt;6,AVERAGE(Y29:AP29),AVERAGE(LARGE(Y29:AP29,{1,2,3,4,5,6}))))</f>
        <v>0</v>
      </c>
      <c r="X29" s="3"/>
      <c r="Y29" s="36"/>
      <c r="Z29" s="37"/>
      <c r="AA29" s="37"/>
      <c r="AB29" s="37"/>
      <c r="AC29" s="37"/>
      <c r="AD29" s="37"/>
      <c r="AE29" s="37"/>
      <c r="AF29" s="37"/>
      <c r="AG29" s="37"/>
      <c r="AH29" s="37"/>
      <c r="AI29" s="37"/>
      <c r="AJ29" s="37"/>
      <c r="AK29" s="37"/>
      <c r="AL29" s="37"/>
      <c r="AM29" s="37"/>
      <c r="AN29" s="37"/>
      <c r="AO29" s="37"/>
      <c r="AP29" s="38"/>
    </row>
    <row r="30" ht="15.75" thickTop="1"/>
  </sheetData>
  <sheetProtection/>
  <mergeCells count="4">
    <mergeCell ref="A1:W1"/>
    <mergeCell ref="A2:W2"/>
    <mergeCell ref="AJ2:AP2"/>
    <mergeCell ref="U3:W3"/>
  </mergeCells>
  <printOptions/>
  <pageMargins left="0.25" right="0.25" top="0.75" bottom="0.75" header="0.3" footer="0.3"/>
  <pageSetup fitToHeight="1" fitToWidth="1" orientation="landscape" paperSize="9" scale="64"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N16" sqref="N16:N17"/>
    </sheetView>
  </sheetViews>
  <sheetFormatPr defaultColWidth="9.140625" defaultRowHeight="15"/>
  <cols>
    <col min="19" max="19" width="4.421875" style="0" customWidth="1"/>
  </cols>
  <sheetData/>
  <sheetProtection/>
  <printOptions/>
  <pageMargins left="0.7" right="0.7" top="0.75" bottom="0.75" header="0.3" footer="0.3"/>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Neil Hewson</cp:lastModifiedBy>
  <cp:lastPrinted>2019-06-10T16:31:31Z</cp:lastPrinted>
  <dcterms:created xsi:type="dcterms:W3CDTF">2011-10-18T19:50:23Z</dcterms:created>
  <dcterms:modified xsi:type="dcterms:W3CDTF">2019-10-28T09:24:53Z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2332e326-9181-4c64-8575-2014b85e601a</vt:lpwstr>
  </property>
  <property fmtid="{D5CDD505-2E9C-101B-9397-08002B2CF9AE}" pid="3" name="bjSaver">
    <vt:lpwstr>yKg912TKLhOR5oxiquQ0r9a3BfJqJXQP</vt:lpwstr>
  </property>
  <property fmtid="{D5CDD505-2E9C-101B-9397-08002B2CF9AE}" pid="4" name="bjDocumentLabelXML">
    <vt:lpwstr>&lt;?xml version="1.0" encoding="us-ascii"?&gt;&lt;sisl xmlns:xsi="http://www.w3.org/2001/XMLSchema-instance" xmlns:xsd="http://www.w3.org/2001/XMLSchema" sislVersion="0" policy="d837ce2c-d5ff-4523-9e8b-f2f1ecc11bad" xmlns="http://www.boldonjames.com/2008/01/sie/i</vt:lpwstr>
  </property>
  <property fmtid="{D5CDD505-2E9C-101B-9397-08002B2CF9AE}" pid="5" name="bjDocumentLabelXML-0">
    <vt:lpwstr>nternal/label"&gt;&lt;element uid="491d0feb-7880-4f13-b762-2f50c2dcacbf" value="" /&gt;&lt;element uid="35871683-e64b-404c-ae65-ee20ba9054b2" value="" /&gt;&lt;/sisl&gt;</vt:lpwstr>
  </property>
  <property fmtid="{D5CDD505-2E9C-101B-9397-08002B2CF9AE}" pid="6" name="bjDocumentSecurityLabel">
    <vt:lpwstr>Non-Business</vt:lpwstr>
  </property>
  <property fmtid="{D5CDD505-2E9C-101B-9397-08002B2CF9AE}" pid="7" name="_AdHocReviewCycleID">
    <vt:i4>949544438</vt:i4>
  </property>
  <property fmtid="{D5CDD505-2E9C-101B-9397-08002B2CF9AE}" pid="8" name="_NewReviewCycle">
    <vt:lpwstr/>
  </property>
  <property fmtid="{D5CDD505-2E9C-101B-9397-08002B2CF9AE}" pid="9" name="_EmailSubject">
    <vt:lpwstr>Updated RRR Club Championship (After Race 2)</vt:lpwstr>
  </property>
  <property fmtid="{D5CDD505-2E9C-101B-9397-08002B2CF9AE}" pid="10" name="_AuthorEmail">
    <vt:lpwstr>Neil.Hewson@cambs.pnn.police.uk</vt:lpwstr>
  </property>
  <property fmtid="{D5CDD505-2E9C-101B-9397-08002B2CF9AE}" pid="11" name="_AuthorEmailDisplayName">
    <vt:lpwstr>HEWSON, Neil 1554</vt:lpwstr>
  </property>
  <property fmtid="{D5CDD505-2E9C-101B-9397-08002B2CF9AE}" pid="12" name="_ReviewingToolsShownOnce">
    <vt:lpwstr/>
  </property>
</Properties>
</file>